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44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orš" sheetId="1" r:id="rId4"/>
    <sheet state="visible" name="hernesupp " sheetId="2" r:id="rId5"/>
    <sheet state="visible" name="frikadellisupp" sheetId="3" r:id="rId6"/>
    <sheet state="visible" name="värskekapsasupp " sheetId="4" r:id="rId7"/>
    <sheet state="visible" name="aasiapärane kanasupp" sheetId="5" r:id="rId8"/>
    <sheet state="visible" name="Kana-nuudlisupp" sheetId="6" r:id="rId9"/>
    <sheet state="visible" name="Kalasupp " sheetId="7" r:id="rId10"/>
    <sheet state="visible" name="Seljanka " sheetId="8" r:id="rId11"/>
    <sheet state="visible" name="hasselback" sheetId="9" r:id="rId12"/>
    <sheet state="visible" name="Kartuli fondant" sheetId="10" r:id="rId13"/>
    <sheet state="visible" name="kartulikroketid" sheetId="11" r:id="rId14"/>
    <sheet state="visible" name="Hakk-kotlet kanalihast " sheetId="12" r:id="rId15"/>
    <sheet state="visible" name="šnitsel " sheetId="13" r:id="rId16"/>
    <sheet state="visible" name="Taimne kartulipuder " sheetId="14" r:id="rId17"/>
    <sheet state="visible" name="juurselleri- tofu kotlet" sheetId="15" r:id="rId18"/>
    <sheet state="visible" name="taimne tar-tar" sheetId="16" r:id="rId19"/>
    <sheet state="visible" name="kõrvitsarisoto" sheetId="17" r:id="rId20"/>
    <sheet state="visible" name="Bataadi-kartuli düsess" sheetId="18" r:id="rId21"/>
    <sheet state="visible" name="Buerre blanc" sheetId="19" r:id="rId22"/>
    <sheet state="visible" name="kiievi kotlet" sheetId="20" r:id="rId23"/>
    <sheet state="visible" name="kinoa " sheetId="21" r:id="rId24"/>
    <sheet state="visible" name="sibulakops " sheetId="22" r:id="rId25"/>
    <sheet state="visible" name="Kartuligratään" sheetId="23" r:id="rId26"/>
    <sheet state="visible" name="munad šoti moodi" sheetId="24" r:id="rId27"/>
    <sheet state="visible" name="kartuli-pastinaagipüree" sheetId="25" r:id="rId28"/>
    <sheet state="visible" name="sibulakaste " sheetId="26" r:id="rId29"/>
    <sheet state="visible" name="kalakotlet" sheetId="27" r:id="rId30"/>
    <sheet state="visible" name="praetud riis " sheetId="28" r:id="rId31"/>
    <sheet state="visible" name="seafilee lehttaignas" sheetId="29" r:id="rId32"/>
    <sheet state="visible" name="ürdikaste" sheetId="30" r:id="rId33"/>
    <sheet state="visible" name="Kapsarull" sheetId="31" r:id="rId34"/>
    <sheet state="visible" name="krõbekala" sheetId="32" r:id="rId35"/>
    <sheet state="visible" name="Juurselleri-kartulipüree" sheetId="33" r:id="rId36"/>
    <sheet state="visible" name="vegan õunakook" sheetId="34" r:id="rId37"/>
    <sheet state="visible" name="riisipuding " sheetId="35" r:id="rId38"/>
    <sheet state="visible" name="Kihiline tarretis" sheetId="36" r:id="rId39"/>
    <sheet state="visible" name="mustsõstra bavaroise " sheetId="37" r:id="rId40"/>
    <sheet state="visible" name="mannavaht" sheetId="38" r:id="rId41"/>
    <sheet state="visible" name="Pošeeritud pirnid " sheetId="39" r:id="rId42"/>
    <sheet state="visible" name="kohupiimavorm mustikasupiga" sheetId="40" r:id="rId43"/>
    <sheet state="visible" name="Sokolaadi fondant" sheetId="41" r:id="rId44"/>
    <sheet state="visible" name="panna cotta " sheetId="42" r:id="rId45"/>
    <sheet state="visible" name="creme caramel" sheetId="43" r:id="rId46"/>
    <sheet state="visible" name="vaarikabavaroise" sheetId="44" r:id="rId47"/>
    <sheet state="visible" name="kohvikreem " sheetId="45" r:id="rId48"/>
  </sheets>
  <definedNames/>
  <calcPr/>
  <extLst>
    <ext uri="GoogleSheetsCustomDataVersion2">
      <go:sheetsCustomData xmlns:go="http://customooxmlschemas.google.com/" r:id="rId49" roundtripDataChecksum="QQ6BuO6VtTga/h6y/Aqv+3rSjAQhq6J+HxnImxuYD/g="/>
    </ext>
  </extLst>
</workbook>
</file>

<file path=xl/sharedStrings.xml><?xml version="1.0" encoding="utf-8"?>
<sst xmlns="http://schemas.openxmlformats.org/spreadsheetml/2006/main" count="2265" uniqueCount="862">
  <si>
    <t>TOIDU NIMETUS</t>
  </si>
  <si>
    <t>Borš</t>
  </si>
  <si>
    <t>portsjoni kaal g</t>
  </si>
  <si>
    <t>210//200/10</t>
  </si>
  <si>
    <t>valmistatavaid portsjoneid kokku</t>
  </si>
  <si>
    <t>Retsepti kaal</t>
  </si>
  <si>
    <t>Valmistamise kaal</t>
  </si>
  <si>
    <t>Toiduained</t>
  </si>
  <si>
    <t>Ühik</t>
  </si>
  <si>
    <t>1 bruto</t>
  </si>
  <si>
    <t>Kao %</t>
  </si>
  <si>
    <t>1 neto</t>
  </si>
  <si>
    <t>x bruto</t>
  </si>
  <si>
    <t>x neto</t>
  </si>
  <si>
    <t>värske kapsas</t>
  </si>
  <si>
    <t>kg</t>
  </si>
  <si>
    <t>punane peet</t>
  </si>
  <si>
    <t>porgand</t>
  </si>
  <si>
    <t>mugulsibul</t>
  </si>
  <si>
    <t>tomatipasta</t>
  </si>
  <si>
    <t>toiduõli</t>
  </si>
  <si>
    <t>l</t>
  </si>
  <si>
    <t>köögiviljapuljong</t>
  </si>
  <si>
    <t>sool</t>
  </si>
  <si>
    <t>suhkur</t>
  </si>
  <si>
    <t>3% toiduäädikas</t>
  </si>
  <si>
    <t xml:space="preserve">Serveerimiseks </t>
  </si>
  <si>
    <t>hapukoor 20%</t>
  </si>
  <si>
    <t xml:space="preserve">petersell </t>
  </si>
  <si>
    <t>Kokku:</t>
  </si>
  <si>
    <t>Mise en place</t>
  </si>
  <si>
    <t>1. Puhasta, pese ja koori köögiviljad.</t>
  </si>
  <si>
    <t xml:space="preserve">2. Tükelda köögiviljad ühtlasteks ribadeks. </t>
  </si>
  <si>
    <t>3. Pese, tahenda ja haki petersell.</t>
  </si>
  <si>
    <t>Valmistamine</t>
  </si>
  <si>
    <t>1. Kuumuta poti põhjas õlis peet ja tomatipasta, keeda väheses puljongis pehmeks.</t>
  </si>
  <si>
    <t>2. Teises potis kuumuta õlis maitseköögiviljad, lisa puljong ja kuumuta keemiseni.</t>
  </si>
  <si>
    <t>3. Lisa värske kapsas ja keeda tasasel tulel valmis.</t>
  </si>
  <si>
    <t xml:space="preserve">4. Lisa supile peet, kuumuta keemiseni. </t>
  </si>
  <si>
    <t>5. Maitsesta supp soola, suhkru ja äädikaga.</t>
  </si>
  <si>
    <t xml:space="preserve">Serveerimine </t>
  </si>
  <si>
    <t>1. Serveeri hapukoore ja hakitud peterselliga.</t>
  </si>
  <si>
    <t xml:space="preserve">Hernesupp pošeeritud munaga </t>
  </si>
  <si>
    <t>200/50/10</t>
  </si>
  <si>
    <t>suitsuliha kondita</t>
  </si>
  <si>
    <t xml:space="preserve">kartul </t>
  </si>
  <si>
    <t>hernes roheline külmutatud</t>
  </si>
  <si>
    <t>köögiviljapuljong (valmis keedetud)</t>
  </si>
  <si>
    <t>pipar</t>
  </si>
  <si>
    <t>Rõõsk koor 35%</t>
  </si>
  <si>
    <t xml:space="preserve">Muna </t>
  </si>
  <si>
    <t xml:space="preserve">tk/kg </t>
  </si>
  <si>
    <t xml:space="preserve">kuumsuitsupeekon </t>
  </si>
  <si>
    <t xml:space="preserve">kg </t>
  </si>
  <si>
    <t>Mise en place:</t>
  </si>
  <si>
    <t>Puhasta ja koori köögiviljad.</t>
  </si>
  <si>
    <t>Tükelda köögiviljad ja suitsuliha kuubikuteks.</t>
  </si>
  <si>
    <t>Kuumuta poti põhjas õli ning kuumuta selles sibul.</t>
  </si>
  <si>
    <t>Lisa puljong, suitsuliha ja tükeldatud kartul.</t>
  </si>
  <si>
    <t>Keeda kuni kartul on pehme ja lisa herned.</t>
  </si>
  <si>
    <t xml:space="preserve">Kuumuta keemiseni, lisa rõõsk koor,  püreesta ja maitsesta lõplikult. </t>
  </si>
  <si>
    <t>Serveerimine</t>
  </si>
  <si>
    <t xml:space="preserve">Serveeri supp pošeeritud muna ja praetud suitsupeekoniga </t>
  </si>
  <si>
    <t>Frikadellisupp</t>
  </si>
  <si>
    <t>250//200/50</t>
  </si>
  <si>
    <t>kartul</t>
  </si>
  <si>
    <t>petersell (värske)</t>
  </si>
  <si>
    <t>Frikadellid:</t>
  </si>
  <si>
    <t>hakkliha (kodune)</t>
  </si>
  <si>
    <t>must pipar (jahv)</t>
  </si>
  <si>
    <t>must terapipar, loorber</t>
  </si>
  <si>
    <r>
      <rPr>
        <rFont val="Calibri, Arial"/>
        <color theme="1"/>
        <sz val="12.0"/>
      </rPr>
      <t xml:space="preserve">1. Koori frikadellide jaoks mugulsibul ja haki </t>
    </r>
    <r>
      <rPr>
        <rFont val="Calibri, Arial"/>
        <i/>
        <color theme="1"/>
        <sz val="12.0"/>
      </rPr>
      <t>brunoise</t>
    </r>
    <r>
      <rPr>
        <rFont val="Calibri, Arial"/>
        <color theme="1"/>
        <sz val="12.0"/>
      </rPr>
      <t xml:space="preserve"> kuubikuteks.</t>
    </r>
  </si>
  <si>
    <t xml:space="preserve">2. Pese ja koori supi jaoks vajaminevad  köögiviljad ning tükelda kuubikuteks. </t>
  </si>
  <si>
    <t>3. Säilita kartul  külmas vees.</t>
  </si>
  <si>
    <t>Valmistamise tehnoloogia:</t>
  </si>
  <si>
    <t>Frikadellide valmistamine:</t>
  </si>
  <si>
    <r>
      <rPr>
        <rFont val="Calibri, Arial"/>
        <color theme="1"/>
        <sz val="12.0"/>
      </rPr>
      <t xml:space="preserve">1. Sega hakkliha, </t>
    </r>
    <r>
      <rPr>
        <rFont val="Calibri, Arial"/>
        <i/>
        <color theme="1"/>
        <sz val="12.0"/>
      </rPr>
      <t>brunoise</t>
    </r>
    <r>
      <rPr>
        <rFont val="Calibri, Arial"/>
        <color theme="1"/>
        <sz val="12.0"/>
      </rPr>
      <t xml:space="preserve"> mugulsibula kuubikud ning maitseained.</t>
    </r>
  </si>
  <si>
    <t>2. Klopi saadud massi ning vormi sellest frikadellid.</t>
  </si>
  <si>
    <t>3. Pane potti vesi keema, maitsesta (terapipar, loorberileht) ning lase keema tõusta.</t>
  </si>
  <si>
    <t xml:space="preserve">4. Kui vesi on keema tõusnud, lisa frikadellid. Frikadellid on valmis kui  </t>
  </si>
  <si>
    <t xml:space="preserve"> tõusevad pinnale. Pane frikadellid eraldi GN'i.</t>
  </si>
  <si>
    <t>Supi valmistamine</t>
  </si>
  <si>
    <t xml:space="preserve">1. Kuumuta potipõhjas õli, lisa tükeldatud porgand ja sibul. </t>
  </si>
  <si>
    <t>2. Lisa puljong ning tükeldatud kartul.</t>
  </si>
  <si>
    <t xml:space="preserve">3. Keeda tasasel tulel kuni köögiviljad on peaaegu pehmed, maitsesta. </t>
  </si>
  <si>
    <t xml:space="preserve">4. Lisa supile frikadellid, kuumuta keemiseni. </t>
  </si>
  <si>
    <t>5. Kontrolli supi maitset, vajadusel maitsesta täiendavalt.</t>
  </si>
  <si>
    <t>Serveerimine:</t>
  </si>
  <si>
    <t>1. Serveeri supitaldrikust, lisa hakitud peterselli.</t>
  </si>
  <si>
    <t>Värskekapsasupp</t>
  </si>
  <si>
    <t>portsjoni kaal  g</t>
  </si>
  <si>
    <t xml:space="preserve">x neto </t>
  </si>
  <si>
    <t>keedetud sealiha</t>
  </si>
  <si>
    <t xml:space="preserve">hele lihapuljong </t>
  </si>
  <si>
    <t>till ( värske)</t>
  </si>
  <si>
    <t>1. Kaalu vajalik tooraine</t>
  </si>
  <si>
    <t>2. puhasta ja koori köögiviljad.</t>
  </si>
  <si>
    <t>3. Tükelda köögiviljad väikesteks  kuubikuteks ja värske kapsas ribadeks</t>
  </si>
  <si>
    <t>1. Kuumuta potipõhjas toiduõli, lisa tükeldatud porgand, mugulsibul, kuumuta.</t>
  </si>
  <si>
    <t>2. Lisa kuum puljong, keeda köögiviljad peaaegu pehmeks.</t>
  </si>
  <si>
    <t>3. Lisa tükeldatud liha ning kapsas ja kartul, keeda pehmeks.</t>
  </si>
  <si>
    <t>4. Keeda valmimiseni.</t>
  </si>
  <si>
    <t xml:space="preserve">5. Maitsesta. </t>
  </si>
  <si>
    <t xml:space="preserve">1. Serveeri hakitud tilliga </t>
  </si>
  <si>
    <t xml:space="preserve">Aasiapärane kanasupp </t>
  </si>
  <si>
    <t xml:space="preserve">Kanapuljong </t>
  </si>
  <si>
    <t xml:space="preserve">kanakoib </t>
  </si>
  <si>
    <t xml:space="preserve">vesi </t>
  </si>
  <si>
    <t>loorber</t>
  </si>
  <si>
    <t>must terapipar</t>
  </si>
  <si>
    <t>riisinuudel (peenike)</t>
  </si>
  <si>
    <t>porrulauk</t>
  </si>
  <si>
    <t xml:space="preserve">küüslauk </t>
  </si>
  <si>
    <t xml:space="preserve">sidrunhein </t>
  </si>
  <si>
    <t xml:space="preserve">ingver </t>
  </si>
  <si>
    <t xml:space="preserve">austerservik </t>
  </si>
  <si>
    <t>laim (mahlaks)</t>
  </si>
  <si>
    <t>kanapuljong</t>
  </si>
  <si>
    <t>keedetud kanaliha</t>
  </si>
  <si>
    <t xml:space="preserve">kookoskoor </t>
  </si>
  <si>
    <t>punane chilli</t>
  </si>
  <si>
    <t>või 82%</t>
  </si>
  <si>
    <t>Värske koriander</t>
  </si>
  <si>
    <t>1. Keeda kanapuljong, tükelda liha.</t>
  </si>
  <si>
    <t>2. Pese ja puhasta köögivili.</t>
  </si>
  <si>
    <r>
      <rPr>
        <rFont val="Calibri"/>
        <color rgb="FF000000"/>
        <sz val="12.0"/>
      </rPr>
      <t>3. Tükelda köögviljad</t>
    </r>
    <r>
      <rPr>
        <rFont val="Calibri"/>
        <i/>
        <color rgb="FF000000"/>
        <sz val="12.0"/>
      </rPr>
      <t xml:space="preserve"> julienne</t>
    </r>
    <r>
      <rPr>
        <rFont val="Calibri"/>
        <color rgb="FF000000"/>
        <sz val="12.0"/>
      </rPr>
      <t xml:space="preserve"> ribadeks.</t>
    </r>
  </si>
  <si>
    <t xml:space="preserve">4. Rebi austerservik ribadeks ja prae võis, maitsesta soolga. </t>
  </si>
  <si>
    <t>5. Puhasta ja haki koriander.</t>
  </si>
  <si>
    <t>1. Kuumuta potipõhjas õlis chilli, ingver, sidrunhein ja küüslauk.</t>
  </si>
  <si>
    <t xml:space="preserve">2. Lisa porrulauk ja vala peale puljong. </t>
  </si>
  <si>
    <t>3. Keeda vaiksel tulel 10 minutit.</t>
  </si>
  <si>
    <t xml:space="preserve">4. Lisa supile tükeldatud kanaliha, praetud seened ja riisinuudlid. </t>
  </si>
  <si>
    <t xml:space="preserve">5. Keeda 2 minutit, lisa kookospiim. </t>
  </si>
  <si>
    <t xml:space="preserve">6. Kuumuta supp keemiseni, lisa laimimahl, kontrolli maitset. </t>
  </si>
  <si>
    <t>1. Serveeri supp hakitud koriandriga.</t>
  </si>
  <si>
    <t>Kana-nuudlisupp</t>
  </si>
  <si>
    <t>250g</t>
  </si>
  <si>
    <t>Kanapuljong:</t>
  </si>
  <si>
    <t>kanakoib</t>
  </si>
  <si>
    <t>vesi</t>
  </si>
  <si>
    <t xml:space="preserve">must terapipar </t>
  </si>
  <si>
    <t>nuudlid</t>
  </si>
  <si>
    <t xml:space="preserve">1. Valmista kanapuljong. </t>
  </si>
  <si>
    <t>2. Pese ja koori supi köögiviljad ning tükelda ribadeks.</t>
  </si>
  <si>
    <t xml:space="preserve">Supi valmistamine </t>
  </si>
  <si>
    <t>1. Kurna puljong. Tükelda kanaliha.</t>
  </si>
  <si>
    <t>2. Kuumuta potipõhjas õli, lisa tükeldatud porgand ja sibul. Lisa puljong.</t>
  </si>
  <si>
    <t xml:space="preserve">3. Keeda tasasel tulel kuni köögiviljad on peaaegu pehmed, lisa nuudlid ja kanaliha.  </t>
  </si>
  <si>
    <t>4. Keeda 3-4 minutit madalal kuumusel.</t>
  </si>
  <si>
    <t>1. Serveeri supitaldrikust, lisa hakitud maitseroheline.</t>
  </si>
  <si>
    <t>Kalasupp</t>
  </si>
  <si>
    <t xml:space="preserve">Puljong </t>
  </si>
  <si>
    <t xml:space="preserve">kala supikogu </t>
  </si>
  <si>
    <t>juurseller</t>
  </si>
  <si>
    <t>kalapuljong</t>
  </si>
  <si>
    <t>valge kalaflee</t>
  </si>
  <si>
    <t>varsseller</t>
  </si>
  <si>
    <t>sidrun mahlaks</t>
  </si>
  <si>
    <t>till</t>
  </si>
  <si>
    <t>1.Puhasta ja koori köögiviljad.</t>
  </si>
  <si>
    <t>2.Tükelda köögiviljad ja kala väikesteks kuubikuteks.</t>
  </si>
  <si>
    <t>3.Keeda kala supikogust ja  puljongi köögiviljadest puljong.</t>
  </si>
  <si>
    <t>4. Puhasta ja haki till.</t>
  </si>
  <si>
    <t>1. Kurna puljong ja puhasta kalaliha luudest (oleneb supikogust).</t>
  </si>
  <si>
    <t>2. Kuumuta õli potis ja kuumuta tükeldatud porgand, porrulauk ja varsseller.</t>
  </si>
  <si>
    <t>3. Lisa kalapuljong ja kuumuta keemiseni.</t>
  </si>
  <si>
    <t>4. Lisa kartul ning keeda kuni köögivili on poolvalmis.</t>
  </si>
  <si>
    <t>5. Lisa toores kala ja keeda kuni köögiviljad ning kala on valmis.</t>
  </si>
  <si>
    <t>6. Lisa puhastatud kala, kontrolli maitset ning viimistle maitse sidrunimahlaga.</t>
  </si>
  <si>
    <t>1. Serveeri kalasupp koos hakitud tilliga.</t>
  </si>
  <si>
    <t>Seljanka</t>
  </si>
  <si>
    <t>260//250/10</t>
  </si>
  <si>
    <t>marineeritud kurk (vedelikuta)</t>
  </si>
  <si>
    <t>lihapuljong</t>
  </si>
  <si>
    <t>keedetud veiseliha</t>
  </si>
  <si>
    <t>keedusink</t>
  </si>
  <si>
    <t>must pipar</t>
  </si>
  <si>
    <t>must oliiv (kivideta)</t>
  </si>
  <si>
    <t>petersell</t>
  </si>
  <si>
    <t>1. Koori mugulsibul.</t>
  </si>
  <si>
    <t>2. Tükelda köögiviljad ribadeks (viil 1-1,5mm).</t>
  </si>
  <si>
    <t>3. Tükelda keedetud lihad ja keedusink ribadeks.</t>
  </si>
  <si>
    <t>4. Viiluta oliivid.</t>
  </si>
  <si>
    <t>5. Puhasta ja haki petersell</t>
  </si>
  <si>
    <t>1. Kuumuta potipõhjas õli.</t>
  </si>
  <si>
    <t>2. Kuumuta väheses õlis sibul, lisa tomatipasta ja maeineeritud kurk, kuumuta läbi.</t>
  </si>
  <si>
    <t>3. Vala peale puljong, kuumuta keema,  keeda kuni köögiviljad on pehmed.</t>
  </si>
  <si>
    <t>4. Sama ajal pruunista kuumas õlis sink.</t>
  </si>
  <si>
    <t xml:space="preserve">5. Lisa supile tükeldatud lihad ja sink, keeda mõni minut, et maitsed ühtustuksid. </t>
  </si>
  <si>
    <t xml:space="preserve">6. Lisa supile tükeldatud oliivid ja kontrolli maitset. </t>
  </si>
  <si>
    <t>1. Eelsoojendatud supitaldrikus ma. +75°C hakitud petserselliga.</t>
  </si>
  <si>
    <t>Hasselbacki kartulid</t>
  </si>
  <si>
    <t>kartul, ühesuurused</t>
  </si>
  <si>
    <t>või (82%)</t>
  </si>
  <si>
    <t>Parmesan juust</t>
  </si>
  <si>
    <t>1. Kaalu vajalik tooraine.</t>
  </si>
  <si>
    <t>2. Pese, koori kartulid.</t>
  </si>
  <si>
    <t xml:space="preserve">3. Viiluta kartulid nii, et üks külg jääb viile koos hoidma, pese külma veega üle. </t>
  </si>
  <si>
    <t>1. Maitsesta kartulid soolaga, pintselda sulavõiga.</t>
  </si>
  <si>
    <t xml:space="preserve">2.Küpseta ahjus 180 °C juures kuni kartulid on seest pehmed </t>
  </si>
  <si>
    <t>( NB! vali ahju temperatuur vastavalt kartuli suurusele!)</t>
  </si>
  <si>
    <t>3.Valmis kartulitele raputa riivjuustu ja aseta ahju tagasi, kuni juust on sulanud.</t>
  </si>
  <si>
    <t>1. Serveeri temperatuuril 75 °C eelsoojendatud taldrikul.</t>
  </si>
  <si>
    <t>2. Lisandiks vastavalt ülesandele.</t>
  </si>
  <si>
    <t xml:space="preserve">Kartulifondant </t>
  </si>
  <si>
    <t xml:space="preserve">hele puljong </t>
  </si>
  <si>
    <t xml:space="preserve">tüümian </t>
  </si>
  <si>
    <r>
      <rPr>
        <rFont val="Calibri"/>
        <color theme="1"/>
        <sz val="12.0"/>
      </rPr>
      <t>3. Lõika kartulist 5 cm paksused viilud ja kujunda nendest tünnikesed (</t>
    </r>
    <r>
      <rPr>
        <rFont val="Calibri"/>
        <i/>
        <color theme="1"/>
        <sz val="12.0"/>
      </rPr>
      <t>tourne cut</t>
    </r>
    <r>
      <rPr>
        <rFont val="Calibri"/>
        <color theme="1"/>
        <sz val="12.0"/>
      </rPr>
      <t xml:space="preserve">) </t>
    </r>
  </si>
  <si>
    <t>2 tk portjonisse ??</t>
  </si>
  <si>
    <t>1.Kuumuta väiksel pannil õli  ja prae kartul sileda lõikepinna mõlemalt poolt.</t>
  </si>
  <si>
    <t xml:space="preserve">2. Vala pannile poole kartuli kõrguselt heledat puljongit, lisa tüümian ja kata </t>
  </si>
  <si>
    <r>
      <rPr>
        <rFont val="Calibri"/>
        <color theme="1"/>
        <sz val="12.0"/>
      </rPr>
      <t>küpsetuspaberist lõigatud kaanega (</t>
    </r>
    <r>
      <rPr>
        <rFont val="Calibri"/>
        <i/>
        <color theme="1"/>
        <sz val="12.0"/>
      </rPr>
      <t xml:space="preserve"> cartouche</t>
    </r>
    <r>
      <rPr>
        <rFont val="Calibri"/>
        <color theme="1"/>
        <sz val="12.0"/>
      </rPr>
      <t>)</t>
    </r>
  </si>
  <si>
    <t>3.Kontrolli küpsemise ajal vedelikku ning vajadusel lisa.</t>
  </si>
  <si>
    <t xml:space="preserve">4. Küpseta kuni kartulid on pehmed. </t>
  </si>
  <si>
    <t>1. Serveeri lisandiks vastavalt ülesandele.</t>
  </si>
  <si>
    <t xml:space="preserve">Kartulikroketid </t>
  </si>
  <si>
    <t xml:space="preserve">munakollane </t>
  </si>
  <si>
    <t>eesti juust</t>
  </si>
  <si>
    <t>riivsai paneerimiseks</t>
  </si>
  <si>
    <t>toiduõli frittimiseks</t>
  </si>
  <si>
    <t>2. Pese, koori kartul ja lõika ühesurusteks tükkideks.</t>
  </si>
  <si>
    <t>3. Riivi juust peenikese riiviga.</t>
  </si>
  <si>
    <t>1. Keeda kartul soolaga maitsestatud vees pehmeks.</t>
  </si>
  <si>
    <t>2. Kurna ning auruta liigne vedelik.</t>
  </si>
  <si>
    <t>3. Tambi pudrunuiaga kartul katki, lisa munakollane, või ja riivitud juust.</t>
  </si>
  <si>
    <t>4. Sega ühtlaseks, maitsesta vajadusel veel soolaga.</t>
  </si>
  <si>
    <t xml:space="preserve">5. Vormi portsjonisse 2 kroketit a´40-45 g- kokku 4 kroketit. </t>
  </si>
  <si>
    <t>6. Friteeri kroketid enne serveerimist.</t>
  </si>
  <si>
    <t>Hakk-kotletid kanalihast</t>
  </si>
  <si>
    <t>hakkliha (kana)</t>
  </si>
  <si>
    <t>sai</t>
  </si>
  <si>
    <t>rõõsk koor 35%</t>
  </si>
  <si>
    <t>või 82 %</t>
  </si>
  <si>
    <t>Paneerimiseks</t>
  </si>
  <si>
    <t>kanamuna</t>
  </si>
  <si>
    <t>tk/kg</t>
  </si>
  <si>
    <t>panko riivsai</t>
  </si>
  <si>
    <t xml:space="preserve">toiduõli  praadimiseks </t>
  </si>
  <si>
    <t>1. Aseta sai koore sisse ligunema.</t>
  </si>
  <si>
    <t>2. Koori mugulsibul ja tükelda brunoise kuubikuteks.</t>
  </si>
  <si>
    <t>3. Prae mugulsibul võis.</t>
  </si>
  <si>
    <t xml:space="preserve">Valmistamine </t>
  </si>
  <si>
    <t>1. Lisa hakklihale rõõsa koore-saiasegu, praetud sibul, sool ja pipar.</t>
  </si>
  <si>
    <t>2. Sega mass ühlaseks.</t>
  </si>
  <si>
    <t>3. Vormi portsjonisse kaks 60 g kotletti, paneeri lahtisegatud munas ja pankos.</t>
  </si>
  <si>
    <t xml:space="preserve">4. Prae kotletid pannil kuumas õlis kuldseks ja järelküpseta ahjus </t>
  </si>
  <si>
    <r>
      <rPr>
        <rFont val="Calibri"/>
        <color theme="1"/>
        <sz val="12.0"/>
      </rPr>
      <t>175 kraadi juures valmis (10- 15</t>
    </r>
    <r>
      <rPr>
        <rFont val="Calibri"/>
        <color rgb="FFFF0000"/>
        <sz val="12.0"/>
      </rPr>
      <t xml:space="preserve"> </t>
    </r>
    <r>
      <rPr>
        <rFont val="Calibri"/>
        <color theme="1"/>
        <sz val="12.0"/>
      </rPr>
      <t>minutit).</t>
    </r>
  </si>
  <si>
    <t xml:space="preserve">1. Serveeri vastavalt juhendile. </t>
  </si>
  <si>
    <t xml:space="preserve">ŠNITSEL </t>
  </si>
  <si>
    <t>155//140/15</t>
  </si>
  <si>
    <t>sea välisfilee</t>
  </si>
  <si>
    <t>nisujahu</t>
  </si>
  <si>
    <t xml:space="preserve">munavalge </t>
  </si>
  <si>
    <t>riivsai</t>
  </si>
  <si>
    <t xml:space="preserve">Maitsevõi </t>
  </si>
  <si>
    <t xml:space="preserve">või 82% </t>
  </si>
  <si>
    <t>sinep</t>
  </si>
  <si>
    <t xml:space="preserve">kapparid </t>
  </si>
  <si>
    <t>2. Lõika lihast ristikiudu umbes 1 cm paksused viilud</t>
  </si>
  <si>
    <t>3. Vasarda ja vormi ovaalseks</t>
  </si>
  <si>
    <t xml:space="preserve">4. Pese ja tahenda petersell ning  haki peeneks. </t>
  </si>
  <si>
    <t>Šnitsel</t>
  </si>
  <si>
    <t>1. Maitsesta lihaviilud soola ja pipraga.</t>
  </si>
  <si>
    <t>2. Paneeri jahus, muna ja piima segus ning riivsaias.</t>
  </si>
  <si>
    <t>3. Prae kuumal pannil õlis mõlemalt poolt kuldpruuniks.</t>
  </si>
  <si>
    <t>4. Vajadusel järelküpseta ahjus.</t>
  </si>
  <si>
    <t>Maitsevõi</t>
  </si>
  <si>
    <t xml:space="preserve">1. Sega toasoe või hakitud maitserohlise ja hakitud kapparitega. </t>
  </si>
  <si>
    <t>2. Maitsesta segu sinepi ja soolaga.</t>
  </si>
  <si>
    <t>3. Vormi ja aseta maitsevõi serveerimiseni külma</t>
  </si>
  <si>
    <t xml:space="preserve">1. Serveeri etteantud lisanditega </t>
  </si>
  <si>
    <t>Taimne kartulipuder</t>
  </si>
  <si>
    <t>spinat  (värske)</t>
  </si>
  <si>
    <t>kaerakoor</t>
  </si>
  <si>
    <t>taimne margariin</t>
  </si>
  <si>
    <t xml:space="preserve">sool </t>
  </si>
  <si>
    <t xml:space="preserve">1.Koori kartulid. </t>
  </si>
  <si>
    <t>1.Keeda kartulid soolaga maitsestatud vees pehmeks.</t>
  </si>
  <si>
    <t>2. Kuumuta teises potis kaerakoor, margariin ja spnat. Püreesta sega ühtlaseks.</t>
  </si>
  <si>
    <t>3. Tambi kartulid katki ning lisa koore-spinatisegu.</t>
  </si>
  <si>
    <t xml:space="preserve">4. Tambi kartulipuder üthlaseks ning maitsesta vajadusel soolaga. </t>
  </si>
  <si>
    <t>1. Serveeri soojalt koos lisanditega.</t>
  </si>
  <si>
    <t>Juurselleri-tofu kotletid</t>
  </si>
  <si>
    <t xml:space="preserve">Kõva tofu </t>
  </si>
  <si>
    <t xml:space="preserve">Juurseller </t>
  </si>
  <si>
    <t xml:space="preserve">mugulsibul </t>
  </si>
  <si>
    <t xml:space="preserve">nori leht </t>
  </si>
  <si>
    <t>roheline sibul</t>
  </si>
  <si>
    <t xml:space="preserve">kaerakoor </t>
  </si>
  <si>
    <t xml:space="preserve">jahu </t>
  </si>
  <si>
    <t>jahvatatud must pipar</t>
  </si>
  <si>
    <t>riivsai  Panko</t>
  </si>
  <si>
    <t>õli praadimiseks</t>
  </si>
  <si>
    <r>
      <rPr>
        <rFont val="Calibri"/>
        <color theme="1"/>
        <sz val="12.0"/>
      </rPr>
      <t xml:space="preserve">1. Koori sibul ja haki </t>
    </r>
    <r>
      <rPr>
        <rFont val="Calibri"/>
        <i/>
        <color theme="1"/>
        <sz val="12.0"/>
      </rPr>
      <t xml:space="preserve">brunoise </t>
    </r>
    <r>
      <rPr>
        <rFont val="Calibri"/>
        <color theme="1"/>
        <sz val="12.0"/>
      </rPr>
      <t>kuubikuteks.</t>
    </r>
  </si>
  <si>
    <t>2. Koori juurseller ja riivi jämeda riiviga.</t>
  </si>
  <si>
    <t>3. Riivi tofu jämeda riiviga.</t>
  </si>
  <si>
    <t xml:space="preserve">1. Kuumuta pannil 1 spl õli, prae sibul ja juurseller, kuni sibul on klaasjas ja </t>
  </si>
  <si>
    <t xml:space="preserve">juurseller pehmeneb. </t>
  </si>
  <si>
    <t>2. Haki roheline sibul ja kapparid peenemaks.</t>
  </si>
  <si>
    <t xml:space="preserve">3. Lõika nori peenikesteks ribadeks. </t>
  </si>
  <si>
    <t>4. Lisa praetud juurselleri segule hakitud roheline sibul, kapparid, riivitud tofu,</t>
  </si>
  <si>
    <t>nori, jahu ja kaerakoor.</t>
  </si>
  <si>
    <t>5. Sega läbi ning maitsesta soola ja musta piparaga.</t>
  </si>
  <si>
    <t>6. Jaga saadud mass võrdseteks osadeks ja vormi  kotletid (1 tk portsjonisse).</t>
  </si>
  <si>
    <t>7. Aseta kotletid alusele, kata kilea ja pane külmikusse tahenema.</t>
  </si>
  <si>
    <t xml:space="preserve">8. Enne serveermist paneeri pankos ja prae mõlemalt poolt kuldseks. </t>
  </si>
  <si>
    <t xml:space="preserve">Taimne tartarkaste </t>
  </si>
  <si>
    <t xml:space="preserve">Majonees </t>
  </si>
  <si>
    <t>Sojajook</t>
  </si>
  <si>
    <t xml:space="preserve">Dijon sinep </t>
  </si>
  <si>
    <t>valgeveiniäädikas</t>
  </si>
  <si>
    <t>Rapsiõli</t>
  </si>
  <si>
    <t xml:space="preserve">Tar-tar kaste </t>
  </si>
  <si>
    <t>Punane sibul</t>
  </si>
  <si>
    <t xml:space="preserve">Marineeritud kurk (netos) </t>
  </si>
  <si>
    <t xml:space="preserve">Väiksed kapparid </t>
  </si>
  <si>
    <t xml:space="preserve">Majoneesi valmistamine </t>
  </si>
  <si>
    <t xml:space="preserve">1. Pane sojajook, sinep, valgeveiniäädikas ja sool  kaussi. </t>
  </si>
  <si>
    <t>2. Sega vispiliga läbi ja lisa peene nirena juurde õli, pidevalt vispeldades.</t>
  </si>
  <si>
    <t>3. Jätka kuni majones on emulgeerunud ja tihenenud.</t>
  </si>
  <si>
    <t xml:space="preserve">Kiirema tulemuse saab saumiksriga vahustades. </t>
  </si>
  <si>
    <t>NB! Majoneesi väljatulek on suurem, kuna väikest kogust on keeruline valmistada.</t>
  </si>
  <si>
    <t xml:space="preserve">Tar-tar kastme valmistamine </t>
  </si>
  <si>
    <t xml:space="preserve">1. Koori punane sibul ja tükelda brunoise kuubikuteks. </t>
  </si>
  <si>
    <t>2. Tükelda marineeritud kurk väikesteks kuubikuteks.</t>
  </si>
  <si>
    <t>3. Haki till</t>
  </si>
  <si>
    <t>4. Sega kokku sibul, tükeldatud kurk, hakitud till, kapparid ja  60 g majoneesi.</t>
  </si>
  <si>
    <t>5. Kontrolli maitset ning vajadusel lisa soola.</t>
  </si>
  <si>
    <t>1. Serveeri kastmena.</t>
  </si>
  <si>
    <t>Kõrvitsarisoto</t>
  </si>
  <si>
    <t>kõrvits</t>
  </si>
  <si>
    <t>küüslauk</t>
  </si>
  <si>
    <t>risotoriis</t>
  </si>
  <si>
    <t>või</t>
  </si>
  <si>
    <t>kuiv valge vein</t>
  </si>
  <si>
    <t>sool, pipar</t>
  </si>
  <si>
    <t>kõva juust nt forte</t>
  </si>
  <si>
    <r>
      <rPr>
        <rFont val="Calibri"/>
        <color theme="1"/>
        <sz val="12.0"/>
      </rPr>
      <t xml:space="preserve">1. Koori kõrvits, puhasta seemnetest ja lõika </t>
    </r>
    <r>
      <rPr>
        <rFont val="Calibri"/>
        <i/>
        <color rgb="FF000000"/>
        <sz val="12.0"/>
      </rPr>
      <t xml:space="preserve">mirepoix </t>
    </r>
    <r>
      <rPr>
        <rFont val="Calibri"/>
        <color rgb="FF000000"/>
        <sz val="12.0"/>
      </rPr>
      <t>kuubikuteks.</t>
    </r>
  </si>
  <si>
    <r>
      <rPr>
        <rFont val="Calibri"/>
        <color theme="1"/>
        <sz val="12.0"/>
      </rPr>
      <t xml:space="preserve">2. Koori mugulsibul ja küüslauk ning lõika </t>
    </r>
    <r>
      <rPr>
        <rFont val="Calibri"/>
        <i/>
        <color rgb="FF000000"/>
        <sz val="12.0"/>
      </rPr>
      <t xml:space="preserve">brunoise </t>
    </r>
    <r>
      <rPr>
        <rFont val="Calibri"/>
        <color rgb="FF000000"/>
        <sz val="12.0"/>
      </rPr>
      <t>kuubikuteks.</t>
    </r>
  </si>
  <si>
    <t>3. Puhasta ja haki petersell.</t>
  </si>
  <si>
    <t>4. Riivi juust.</t>
  </si>
  <si>
    <t>1. Kuumuta paksupõhjalises keedunõus margariin, lisa sibul ja küüslauk.</t>
  </si>
  <si>
    <t>2. Kui sibul on muutunud klaasjaks, lisa riis, kuumuta segades mõni minut.</t>
  </si>
  <si>
    <t>3. Lisa kõrvitsakuubikud.</t>
  </si>
  <si>
    <t>4. Vala peale vein ja keeda alkohol välja.</t>
  </si>
  <si>
    <t>5. Lisa 1/3 kuumast puljongist, hauta tasasel tulel aegajalt segades.</t>
  </si>
  <si>
    <r>
      <rPr>
        <rFont val="Calibri"/>
        <color theme="1"/>
        <sz val="12.0"/>
      </rPr>
      <t>6. Jätka puljongi lisamist ja segamist kuni riis valmimiseni (</t>
    </r>
    <r>
      <rPr>
        <rFont val="Calibri"/>
        <i/>
        <color theme="1"/>
        <sz val="12.0"/>
      </rPr>
      <t>al dente). NB!Puljongit võib järgi jääda.</t>
    </r>
  </si>
  <si>
    <t xml:space="preserve">7. Lisa riivitud kõva juust, sega läbi, lisa hakitud petersell. </t>
  </si>
  <si>
    <t>8. Kontrolli maitset ning vajadusel maitsesta soola ja pipraga.</t>
  </si>
  <si>
    <t xml:space="preserve">1. Serveeri lisandiks vastavalt ülesandele. </t>
  </si>
  <si>
    <t>Bataadi-kartuli düšess</t>
  </si>
  <si>
    <t>bataat</t>
  </si>
  <si>
    <t>2. Pese, koori kartul ja bataat, lõika ühesurusteks tükkideks.</t>
  </si>
  <si>
    <t>3. Riivi Parmesan juust peene riiviga.</t>
  </si>
  <si>
    <t>4. Eralda munakollane ja munavalge- kasuta munavalget šnitsli paneerimisel !!</t>
  </si>
  <si>
    <t>1. Keeda kartul ja bataat soolaga maitsestatud vees pehmeks.</t>
  </si>
  <si>
    <t>3. Tambi pudrunuiaga köögiviljad katki, lisa munakollane, või ja riivitud juust.</t>
  </si>
  <si>
    <t>4. Maitsesta soolaga, aseta sakilise tüllega pritskotti ja pritsi 1 düšess portjonisse.</t>
  </si>
  <si>
    <t xml:space="preserve">5. Küpseta 180 c juures 15-20 minutit. </t>
  </si>
  <si>
    <t xml:space="preserve">Beurre Blanc </t>
  </si>
  <si>
    <t xml:space="preserve">šalottsibul </t>
  </si>
  <si>
    <t>valge vein kuiv</t>
  </si>
  <si>
    <t xml:space="preserve">köögiviljapuljong </t>
  </si>
  <si>
    <t>Koori šalottsibul ja haki brunoise kuubikuteks.</t>
  </si>
  <si>
    <t>Lõika või väikesteks tükkideks ja pane külma.</t>
  </si>
  <si>
    <t>Prae šalottsibul 10 g võiga ja vala peale vein, kuumuta teema ja lisa puljong.</t>
  </si>
  <si>
    <t xml:space="preserve">Keeda kuni vedeliku mahu vähenemiseni 2/3 võrra, kurna läbi sõela. </t>
  </si>
  <si>
    <t>Eemalda segu tulelt ning vispelda sisse  tükkhaaval külm või.</t>
  </si>
  <si>
    <t>Maitsesta kaste soola ja sidrunimahlaga.</t>
  </si>
  <si>
    <t>Serveeri pearoa lisandina 50 g portsjonisse.</t>
  </si>
  <si>
    <t xml:space="preserve"> Kastme väljatulek on suurem, kuna väikest kogust on keeruline teha.</t>
  </si>
  <si>
    <t xml:space="preserve">Kiievi kotlet </t>
  </si>
  <si>
    <t>kanafilee</t>
  </si>
  <si>
    <t xml:space="preserve">maitseroheline till, petersell </t>
  </si>
  <si>
    <t>must jahvatatud pipar</t>
  </si>
  <si>
    <t>riivsai (panko)</t>
  </si>
  <si>
    <t>muna</t>
  </si>
  <si>
    <t>1. Valmista ürdivõi ja vormi 2 portsjonit, aseta külma.</t>
  </si>
  <si>
    <t xml:space="preserve">1. Vasarda fileed kergelt toidukile vahel, maitsesta. </t>
  </si>
  <si>
    <t>2. Keera tahkunud ürdivõi esmalt väikese filee sisse, seejärel suure filee sisse.</t>
  </si>
  <si>
    <t xml:space="preserve">3. Vormi korrektse piklik-ovaalse kujuga kotletid. </t>
  </si>
  <si>
    <t>4. Paneeri Kiievi kotletid jahus, munasegus ja riivsaias, aseta külmikusse.</t>
  </si>
  <si>
    <t>5. Friti Kiievi kotletid kuldpruuni värvuseni ning küpseta ahjus üle.</t>
  </si>
  <si>
    <t>1. Serveeri Kiievi kotletid vastavalt menüüle.</t>
  </si>
  <si>
    <t xml:space="preserve">Kinoa lisandiks </t>
  </si>
  <si>
    <t xml:space="preserve">Kinoa </t>
  </si>
  <si>
    <t xml:space="preserve">suvikõrvits </t>
  </si>
  <si>
    <t xml:space="preserve">või (82 %) </t>
  </si>
  <si>
    <t>petersell ( värske)</t>
  </si>
  <si>
    <t xml:space="preserve">1. Pese kinoa külma veega </t>
  </si>
  <si>
    <t>2. Pese, tahenda ja haki  petersell.</t>
  </si>
  <si>
    <t>1. Keeda kinoat soolaga maitsestatud vees tasasel kuumusel u 15 minutit.</t>
  </si>
  <si>
    <t>2. Lisa sulatatud või ja hakitud petersell ning sega ettevaatlikult kahvliga läbi.</t>
  </si>
  <si>
    <t>3. Kontrolli maitset, vajadusel lisa soola.</t>
  </si>
  <si>
    <t xml:space="preserve">serveeri vastavalt etteantud juhendile </t>
  </si>
  <si>
    <t xml:space="preserve">Sibula- kooreklops </t>
  </si>
  <si>
    <t>veise välisfilee</t>
  </si>
  <si>
    <t>vesi (hautamiseks)</t>
  </si>
  <si>
    <t xml:space="preserve">või </t>
  </si>
  <si>
    <t>rõõsk koor 10%</t>
  </si>
  <si>
    <t>kuivatatud rosmariin</t>
  </si>
  <si>
    <t>must pipar jahv.</t>
  </si>
  <si>
    <t>1. Puhasta veise välisfilee kelmetest ning lõika 130 g portsjontükkideks.</t>
  </si>
  <si>
    <t>2. Vasarda veiseliha  ja vormi.</t>
  </si>
  <si>
    <t>3. Puhasta ja koori mugulsibul ning tükelda ribadeks.</t>
  </si>
  <si>
    <t xml:space="preserve">1. Prae  lihast portsjontükid õlis, maitsesta soola ja jahvatatud pipraga.  </t>
  </si>
  <si>
    <t xml:space="preserve">2. Tõsta liha potti ja prae samal pannil mugulsibul ja jäta jahtuma. </t>
  </si>
  <si>
    <t>2. Lisa potti vesi, kuivatatud rosmariin ning hauta tasasel tulel kaane all.</t>
  </si>
  <si>
    <t>3. Kui liha pn peaaegu pehme lisa praetud mugulsibul ja hauta liha pehmeks.</t>
  </si>
  <si>
    <t>4. Valmista  beurre manié- sega omavahel või ja jahu.</t>
  </si>
  <si>
    <t xml:space="preserve">5. Lisa beurre manié  kastmesse, sega läbi ning keeda kuni kaste tiheneb.  </t>
  </si>
  <si>
    <t xml:space="preserve">6. Lisa rõõsk koor, kontrolli maitset ning kuumuta keemiseni. </t>
  </si>
  <si>
    <t xml:space="preserve">1. Serveeri vastavalt ülesandele </t>
  </si>
  <si>
    <t xml:space="preserve">Kartuligratään </t>
  </si>
  <si>
    <t>100 g</t>
  </si>
  <si>
    <t>juust</t>
  </si>
  <si>
    <t>või 82% (vormi määrimiseks)</t>
  </si>
  <si>
    <t>muskaatpähkel (jahv)</t>
  </si>
  <si>
    <t xml:space="preserve">1. Koori kartul ja viiluta mandoliiniga 3 mm paksusteks viiludeks. </t>
  </si>
  <si>
    <t>2. Koori küüslauk ja riivi peene riiviga.</t>
  </si>
  <si>
    <t>3. Pane ahi sooja 190° C.</t>
  </si>
  <si>
    <t>Valmistamine:</t>
  </si>
  <si>
    <t xml:space="preserve">1. Määri sobiv ahjuvorm võiga. </t>
  </si>
  <si>
    <t xml:space="preserve">2. Aseta pooled kartulid ahjuvormi, raputa vahele riivitud küüslauk ja </t>
  </si>
  <si>
    <t>lisa ülejäänud kartulid .</t>
  </si>
  <si>
    <t xml:space="preserve">3. Maitsesta rõõsk koor soola ja muskaatpähkliga ning vala vormi. </t>
  </si>
  <si>
    <t>4. Küpseta 20-25 minutit,  kuni gratään on pealt kuldpruun.</t>
  </si>
  <si>
    <t>5. Raputa peale riivjuust ja küpseta kuni juust on sulanud.</t>
  </si>
  <si>
    <t>Serveeri soojalt, pearoa lisandina.</t>
  </si>
  <si>
    <t xml:space="preserve">Muna šoti moodi </t>
  </si>
  <si>
    <t>murulauk</t>
  </si>
  <si>
    <t>sinep (Dijon teraline)</t>
  </si>
  <si>
    <t>tšillihelbed</t>
  </si>
  <si>
    <t>Friteerimiseks</t>
  </si>
  <si>
    <t xml:space="preserve">toiduõli </t>
  </si>
  <si>
    <t>Kokku</t>
  </si>
  <si>
    <t>1. Keeda mune 5 minutit. Jahuta külmas vees ja koori.</t>
  </si>
  <si>
    <t xml:space="preserve">2. Koori ja haki küüslauk peeneks </t>
  </si>
  <si>
    <t xml:space="preserve">3. Tükelda roheline sibul ja murulauk </t>
  </si>
  <si>
    <t xml:space="preserve">1. Lisa hakklihale hakitud küüslauk, roheline ribul, murulauk, sinep, tšillihelbed, sool. </t>
  </si>
  <si>
    <t>2. Sega mass hästi läbi ja klopi ühtlaseks.</t>
  </si>
  <si>
    <t>3. Kui mass on liiga kuiv võib lisada veidi vett.</t>
  </si>
  <si>
    <t xml:space="preserve">4. Jaota lihasegu kaheks võrdseks osaks. Vormi portsjon käega lamedaks ja aseta </t>
  </si>
  <si>
    <t>peale keedumuna ning mähi hakkmass ümber muna.</t>
  </si>
  <si>
    <t>5. Paneeri saadud hakklihapallid nisujahus, siis munasegus ja riivsaias.</t>
  </si>
  <si>
    <t>6. Friteeri õlis, 180° C juures 4-5 minutit. Tõsta köögipaberile nõrguma.</t>
  </si>
  <si>
    <t>7. Küpseta ahjus, 180° C juures 3-4 minutit.</t>
  </si>
  <si>
    <t>Serveeri pearoana kuumalt, koos sobivate lisanditega.</t>
  </si>
  <si>
    <t>Kartuli-pastinaagipüree (prae lisand)</t>
  </si>
  <si>
    <t>pastinaak</t>
  </si>
  <si>
    <t>vesi keetmiseks</t>
  </si>
  <si>
    <t>piim 2,5%</t>
  </si>
  <si>
    <t>1. Pese ja koori kartulid ning pastinaak, lõika väiksemaks.</t>
  </si>
  <si>
    <t>1. Keeda soolaga maitsestatud vees kartulid pehmeks.</t>
  </si>
  <si>
    <t>2. Prae pastinaak 15 g võis klaasjaks ja hauta väheses vees pehmeks.</t>
  </si>
  <si>
    <t>3. Tambi nuiaga kartulid pudruks.</t>
  </si>
  <si>
    <t xml:space="preserve">4. Pastinaak püreeri sauseguriga. </t>
  </si>
  <si>
    <t>5. Sega pastinaagipüree tambitud kartulitega.</t>
  </si>
  <si>
    <t>6. Kuumuta piim, lisa piimale allesjäänud või.</t>
  </si>
  <si>
    <t xml:space="preserve">7. Lisa kuumutatud piima-või segu kartuli-pastinaagi segule, vahusta </t>
  </si>
  <si>
    <t>ühtlaseks massiks.</t>
  </si>
  <si>
    <t>8. Kontrolli maitset, vajadusel maitsesta täiendavalt.</t>
  </si>
  <si>
    <t>1. Serveeri soojalt prae lisandina.</t>
  </si>
  <si>
    <t>Sibulakaste</t>
  </si>
  <si>
    <t>(heleda põhikastme tuletis)</t>
  </si>
  <si>
    <t>Või (82%)</t>
  </si>
  <si>
    <t>hele kanapuljong</t>
  </si>
  <si>
    <r>
      <rPr>
        <rFont val="Calibri"/>
        <color rgb="FF000000"/>
        <sz val="12.0"/>
      </rPr>
      <t xml:space="preserve">1. Koori sibul ja lõika </t>
    </r>
    <r>
      <rPr>
        <rFont val="Calibri"/>
        <i/>
        <color rgb="FF000000"/>
        <sz val="12.0"/>
      </rPr>
      <t xml:space="preserve">brunoise </t>
    </r>
    <r>
      <rPr>
        <rFont val="Calibri"/>
        <color rgb="FF000000"/>
        <sz val="12.0"/>
      </rPr>
      <t>kuubikuteks.</t>
    </r>
  </si>
  <si>
    <t>1. Sulata potipõhjas rasvaine, lisa tükeldatud sibul, kuumuta sibul klaasjaks.</t>
  </si>
  <si>
    <t>2. Lisa nisujahu ning kuumuta teralise konsistentsini.</t>
  </si>
  <si>
    <t>3. Lisa veidi jahtunud nisujahu-rasvaine segule pidevalt segades 1/4 puljongist,</t>
  </si>
  <si>
    <t>sega ühtlaseks.</t>
  </si>
  <si>
    <t xml:space="preserve">4. Kuumuta, lisa ülejäänud puljong, keeda tasasel tulel kuni kaste tiheneb. </t>
  </si>
  <si>
    <t>5. Lisa rõõsk koor, kuumuta keemiseni, maitsesta.</t>
  </si>
  <si>
    <t xml:space="preserve">Kalakotletid </t>
  </si>
  <si>
    <t xml:space="preserve">valge kalafilee </t>
  </si>
  <si>
    <t>lõhefilee nahata</t>
  </si>
  <si>
    <t>1.Valmista kalafileedest kalahakkliha.</t>
  </si>
  <si>
    <r>
      <rPr>
        <rFont val="Calibri"/>
        <color theme="1"/>
        <sz val="11.0"/>
      </rPr>
      <t xml:space="preserve">2. Koori sibul, tükelda </t>
    </r>
    <r>
      <rPr>
        <rFont val="Calibri"/>
        <i/>
        <color theme="1"/>
        <sz val="11.0"/>
      </rPr>
      <t>brunoise</t>
    </r>
    <r>
      <rPr>
        <rFont val="Calibri"/>
        <color theme="1"/>
        <sz val="11.0"/>
      </rPr>
      <t xml:space="preserve"> kuubikuteks.</t>
    </r>
  </si>
  <si>
    <t>3. Leota sai rõõsas koores.</t>
  </si>
  <si>
    <t>4. Pese ja tahenda maitseroheline ja haki peeneks.</t>
  </si>
  <si>
    <t xml:space="preserve">1. Kuumuta sibulakuubikud väheses õlis klaasjaks, jahuta </t>
  </si>
  <si>
    <t>1. Lisa kalahakklihale ülejääanud toorained ja sega ühtlaseks massiks.</t>
  </si>
  <si>
    <t>2. Maitsesta kalahakkmass soola, pipar ja sidrunimahalaga.</t>
  </si>
  <si>
    <t xml:space="preserve">3. Vormi ühte portsjonisse kaks 65 g kotletti ja paneeri need riivsaias. </t>
  </si>
  <si>
    <t>4. Prae kalakotletid õlis kuldseks ja küpseta ahjus üle.</t>
  </si>
  <si>
    <t>Serveeri kalakotletid vastavalt juhendile.</t>
  </si>
  <si>
    <t>Praetud riis</t>
  </si>
  <si>
    <t>pikateraline riis</t>
  </si>
  <si>
    <t>porru</t>
  </si>
  <si>
    <t>ingverijuur</t>
  </si>
  <si>
    <r>
      <rPr>
        <rFont val="Calibri"/>
        <color rgb="FF000000"/>
        <sz val="12.0"/>
      </rPr>
      <t xml:space="preserve">1. Pese porru, tükelda </t>
    </r>
    <r>
      <rPr>
        <rFont val="Calibri"/>
        <i/>
        <color rgb="FF000000"/>
        <sz val="12.0"/>
      </rPr>
      <t xml:space="preserve">brunoise </t>
    </r>
    <r>
      <rPr>
        <rFont val="Calibri"/>
        <color rgb="FF000000"/>
        <sz val="12.0"/>
      </rPr>
      <t>kuubikuteks.</t>
    </r>
  </si>
  <si>
    <t>2. Koori küüslauk, haki peeneks.</t>
  </si>
  <si>
    <t>3. Koori ingver ja riivi peene riiviga.</t>
  </si>
  <si>
    <t>4. Pese riis külmas vees mitu korda läbi, kurna.</t>
  </si>
  <si>
    <t>1. Keeda riis soolaga maitsestatud vees madalal kuumusel kaane all pehmeks,</t>
  </si>
  <si>
    <t>loputa külma veega läbi ja nõruta.</t>
  </si>
  <si>
    <t>2. Klopi muna lahti, maitsesta soola ja musta pipraga.</t>
  </si>
  <si>
    <t xml:space="preserve">3. Kuumuta pannil õlis ingver ja küüslauk, lisa hiljem porru, kuumuta läbi. </t>
  </si>
  <si>
    <t xml:space="preserve">4. Siis lisa lahtiklopitud muna ja sega pidevalt, et muna ühtlaselt hüübiks. </t>
  </si>
  <si>
    <t>4. Lisa juurde nõrutatud riis, prae läbi ja serveeri.</t>
  </si>
  <si>
    <t>SEA SISEFILEE LEHTTAIGNAS</t>
  </si>
  <si>
    <t xml:space="preserve">Duxell mass </t>
  </si>
  <si>
    <t>šampinjonid</t>
  </si>
  <si>
    <t>värske tüümian</t>
  </si>
  <si>
    <t>must purustatud pipar</t>
  </si>
  <si>
    <t xml:space="preserve">Seafilee taignas </t>
  </si>
  <si>
    <t>sea sisefilee</t>
  </si>
  <si>
    <t>lehttaigen</t>
  </si>
  <si>
    <t xml:space="preserve">jahu rullimiseks </t>
  </si>
  <si>
    <t>muna määrimiseks</t>
  </si>
  <si>
    <t xml:space="preserve">Mice en place </t>
  </si>
  <si>
    <t>1. Koori sibul ja haki brunoise kuubikuteks.</t>
  </si>
  <si>
    <t xml:space="preserve">2. Puhasta  šampinjonid ja haki brunoise kuubikuteks. </t>
  </si>
  <si>
    <t xml:space="preserve">3.Kuumuta pannil või ja prae selles sibul klaasjaks, lisa šampinjonid ning </t>
  </si>
  <si>
    <t>prae kuni vedelik aurustub.</t>
  </si>
  <si>
    <t>5. Maitsesta duxell mass soola, musta pipra ja  hakitud tüümianiga. Jahuta</t>
  </si>
  <si>
    <t xml:space="preserve">1. Puhasta sea sisefilee kelmest ja lõika fileest  160 g tükk. </t>
  </si>
  <si>
    <t>2. Maitsesta soola, pipraga, kuumuta pannil õli ja prae liha igast küljest pruuniks.</t>
  </si>
  <si>
    <t>3. Tõsta liha lõikelauale, jahuta ja määri Dijon sinepiga.</t>
  </si>
  <si>
    <t>4. Rulli jahusel tööpinnal lahti lehttaigen u 15x10 cm ristkülikuks</t>
  </si>
  <si>
    <t xml:space="preserve">5. Määri duxell mass taigna keskele seafilee tüki pikkuselt ja u 7 cm laiuselt </t>
  </si>
  <si>
    <t>6. Aseta peale praetud sea sisefilee.</t>
  </si>
  <si>
    <t xml:space="preserve">7. Määri taigna ääred lahtiklopitud munaga ja keera tainas üle filee kokku ja </t>
  </si>
  <si>
    <t>vajuta ääred kinni. NB! Duxell mass peab jääma ühtlase kihina ümber liha.</t>
  </si>
  <si>
    <t>8. Pintselda saadud rull pealt munaga ning küpseta ahjus 180 C juures kuni tainas on kuldne.</t>
  </si>
  <si>
    <t>9. Peale küpsemist lase lihal 10 minutit puhata.</t>
  </si>
  <si>
    <t>1. Enne serveerimist lõika terava noaga 4-ks võrdseks tükiks.</t>
  </si>
  <si>
    <t>2.Serveeri 2 tk portjonis vastavalt juhendis toodud lisanditega.</t>
  </si>
  <si>
    <t xml:space="preserve">Ürdikaste </t>
  </si>
  <si>
    <t>piim (2,5%)</t>
  </si>
  <si>
    <t>loorberileht</t>
  </si>
  <si>
    <t>sidrun (mahlaks)</t>
  </si>
  <si>
    <t>1. Valmista Sauce Bechamel.</t>
  </si>
  <si>
    <t xml:space="preserve">2. Maitsesta kaste hakitud tilli ja sidrunimahlaga. </t>
  </si>
  <si>
    <t>1. Serveeri vastavalt juhendile.</t>
  </si>
  <si>
    <t xml:space="preserve">Hautatud kapsarull  mädarõikakastmega </t>
  </si>
  <si>
    <t>200/50</t>
  </si>
  <si>
    <t>Valge peakapsas</t>
  </si>
  <si>
    <t xml:space="preserve">Hakkliha </t>
  </si>
  <si>
    <t xml:space="preserve">pikateraline riis </t>
  </si>
  <si>
    <t>vesi (riisi keetmiseks)</t>
  </si>
  <si>
    <t xml:space="preserve">Mädarõikakaste </t>
  </si>
  <si>
    <t>jahu</t>
  </si>
  <si>
    <t>või (82 %)</t>
  </si>
  <si>
    <t>Kapsarulli hautamisleem</t>
  </si>
  <si>
    <t>Rõõsk koor 35 %</t>
  </si>
  <si>
    <t xml:space="preserve">Mädarõigas </t>
  </si>
  <si>
    <t>Mise en place :</t>
  </si>
  <si>
    <t>1.Koori mugulsibul ja tükelda väikesteks kuubikuteks.</t>
  </si>
  <si>
    <t xml:space="preserve">2. Keeda riis pehmeks. </t>
  </si>
  <si>
    <t xml:space="preserve">3.Eemalda kapsalt juurikas ning vajalik kogus kapsalehti. </t>
  </si>
  <si>
    <t>1.Pane kapsa jaoks vesi keema, maitsesta soolaga.</t>
  </si>
  <si>
    <t xml:space="preserve">2.Keeda kapsalehti tasasel tulel, nõruta ja jahuta. </t>
  </si>
  <si>
    <t>3.Vasarda või lõika õhemaks kapsalehe juurepoolne, paksem osa.</t>
  </si>
  <si>
    <t>4.Sega omavahel hakkliha, keedetud riis, tükeldatud mugulsibul ja maitsesta.</t>
  </si>
  <si>
    <t xml:space="preserve">5.Jaota  hakkliha-riisitäidis kapsalehtedele  ja vormi rullideks. </t>
  </si>
  <si>
    <t>6.Aseta kapsarullid GN nõusse ja küpseta ahjus 180 °C juures 20 minutit.</t>
  </si>
  <si>
    <t>7.Vala kapsarullid üle veega ning hauta kaane all veel umbes 30 minutit.</t>
  </si>
  <si>
    <t xml:space="preserve">Mädarõikakastme valmistamiseks kasuta sama puljongit, milles hautasid </t>
  </si>
  <si>
    <t>kapsarulle</t>
  </si>
  <si>
    <t xml:space="preserve">1. Serveeri soojalt koos lisanditega. </t>
  </si>
  <si>
    <t>Krõbe kala mädarõika majoneesiga</t>
  </si>
  <si>
    <t>110/40</t>
  </si>
  <si>
    <t>lõhefilee  (nahaga)</t>
  </si>
  <si>
    <t xml:space="preserve">tempura jahusegu </t>
  </si>
  <si>
    <t xml:space="preserve">külm  vesi </t>
  </si>
  <si>
    <t>laim mahlaks</t>
  </si>
  <si>
    <t xml:space="preserve">toiduõli frittimiseks </t>
  </si>
  <si>
    <t xml:space="preserve">Mädarõika majonees </t>
  </si>
  <si>
    <t>munakollane</t>
  </si>
  <si>
    <t>sinep Dijon</t>
  </si>
  <si>
    <t>mädarõigas</t>
  </si>
  <si>
    <t>1. Eemalda kalafileelt nahk ja lõika 100 g tükk.</t>
  </si>
  <si>
    <t>2. Maitsesta kala mõlemalt poolt soola, pipra ja laimimahlaga. Lase maitsestuda 10 min.</t>
  </si>
  <si>
    <t>3. Kuumuta õli potis või fritüüris 180 °C kraadini.</t>
  </si>
  <si>
    <t>Krõbeda kala valmistamine</t>
  </si>
  <si>
    <t>1. Sega kausis tempura jahusegu ja külm vesi ühtlaseks taignaks.</t>
  </si>
  <si>
    <t>2. Puista GN plaadile või lõikelauale panko riivsai.</t>
  </si>
  <si>
    <t>3. Paneeri kala esmalt tempura taignas, seejärel pankos.</t>
  </si>
  <si>
    <t>4. Friteeri paneeritud  4-5 minutit, sõltuvalt kala suurusest.</t>
  </si>
  <si>
    <t>5 . Paneeritud kala peab jääma kuldpruun.</t>
  </si>
  <si>
    <t xml:space="preserve">Mädarõika majoneesi valmistamine </t>
  </si>
  <si>
    <t>Valmista majonees ning maitsesta see mädarõikaga.</t>
  </si>
  <si>
    <t>Serveeri krõbe kala koos mädarõika majoneesi ja lisanditega vastavalt juhendile.</t>
  </si>
  <si>
    <t>Juurselleri-kartulipüree (prae lisand)</t>
  </si>
  <si>
    <t>1. Pese ja koori kartulid ning juurseller, lõika väiksemaks.</t>
  </si>
  <si>
    <t xml:space="preserve">1. Keeda kartul ja juurseller soolaga maitsestatud vees. </t>
  </si>
  <si>
    <t>2. Kuumuta piim ja või.</t>
  </si>
  <si>
    <t>7. Lisa kuumutatud piima-või segu keedetud köögiviljadele ja tambi pudrunuiaga.</t>
  </si>
  <si>
    <t xml:space="preserve">8. Kontrolli maitset, vajadusel maitsesta täiendavalt ja klopi püree ühtlaseks. </t>
  </si>
  <si>
    <t>Õunakook maasikatoormoosiga</t>
  </si>
  <si>
    <t xml:space="preserve">Valmistamise kaal </t>
  </si>
  <si>
    <t>Liivatainas martsipaniga</t>
  </si>
  <si>
    <t>Jahu</t>
  </si>
  <si>
    <t>Martsipan</t>
  </si>
  <si>
    <t xml:space="preserve">Suhkur </t>
  </si>
  <si>
    <t>Taimne või</t>
  </si>
  <si>
    <t>Kreem</t>
  </si>
  <si>
    <t>taimne või</t>
  </si>
  <si>
    <t>maisitärklis</t>
  </si>
  <si>
    <t>mandlijook</t>
  </si>
  <si>
    <t>vaniljesuhkur</t>
  </si>
  <si>
    <t>õun</t>
  </si>
  <si>
    <t>Maasikatoormoos</t>
  </si>
  <si>
    <t>Külmutatud maasikad</t>
  </si>
  <si>
    <t xml:space="preserve">münt </t>
  </si>
  <si>
    <t>1. Põhja valmistamine</t>
  </si>
  <si>
    <t>Kaalu kõik koostisosad ühte kaussi ja sega sõrmede vahel nii, et tekiks puru.</t>
  </si>
  <si>
    <t>Võta kaks ümarat vormi ja kaalu mõlemasse vormi 38g tainast.</t>
  </si>
  <si>
    <t>Ülejäänud puru jäta ootele.</t>
  </si>
  <si>
    <t>Vormi tainas ühtlaselt vormidesse, ääred üles.</t>
  </si>
  <si>
    <t>Küpseta ahjus 170 kraadi juures 5 minutit.</t>
  </si>
  <si>
    <t>2. Kreemi valmistamine</t>
  </si>
  <si>
    <t>Kaalu kõik toorained eraldi.</t>
  </si>
  <si>
    <t>Sulata taimne või, lisa jahu pidevalt segades.</t>
  </si>
  <si>
    <t>Lisa mandlijook, maisitärklis, suhkrud ja sidrunimahl pidevalt vispliga segades.</t>
  </si>
  <si>
    <t>Kuumuta paksenemiseni.</t>
  </si>
  <si>
    <t>Puhasta õun, koori ja lõika südamik välja.</t>
  </si>
  <si>
    <t>Lõika õunasektorid viiludeks (25g ühele koogile).</t>
  </si>
  <si>
    <t>Võta eelküpsetatud koogivormid.</t>
  </si>
  <si>
    <t>Pane küpsetatud koogipõhjale 2 spl kreemi.</t>
  </si>
  <si>
    <t>Lao kreemi sisse õunaviilud.</t>
  </si>
  <si>
    <t>Kata pealt õunaviilud uuesti kreemiga.</t>
  </si>
  <si>
    <t>Kõige lõpuks võta kõrvale pandud liivataina puru ja pane peale.</t>
  </si>
  <si>
    <t>Küpseta 175 kraadi juures 6-7 minutit, kuni koogid on pealt kuldpruunid ja krõbedad.</t>
  </si>
  <si>
    <t>3. Maasikatoormoosi valmistamine</t>
  </si>
  <si>
    <t>Sulatad maasikad (võta kohe alguses maasikad sulama)</t>
  </si>
  <si>
    <t>Lisa suhkur</t>
  </si>
  <si>
    <t>Peenesta sauseguri või blenderiga.</t>
  </si>
  <si>
    <t>Serveeri kook soojalt ja lisa külm maasikatoormoos.</t>
  </si>
  <si>
    <t>Kaunista mündilehega.</t>
  </si>
  <si>
    <t>Riisipuding vaarikakastmega</t>
  </si>
  <si>
    <t>portsjoni kaal</t>
  </si>
  <si>
    <t>120/30</t>
  </si>
  <si>
    <t>riis (pudru)</t>
  </si>
  <si>
    <t>tähtaniis</t>
  </si>
  <si>
    <t>manna</t>
  </si>
  <si>
    <t>Vaarikakaste</t>
  </si>
  <si>
    <t>vaarikad (külmut)</t>
  </si>
  <si>
    <t>0.269</t>
  </si>
  <si>
    <t>0.538</t>
  </si>
  <si>
    <t>1. Eralda munakollane munavalgest.</t>
  </si>
  <si>
    <t>2. Määri  küpsetusvormid võiga ja puista üle mannaga.</t>
  </si>
  <si>
    <t xml:space="preserve">1. Keeda riis vähese soolaga ja tähtaniisiga maitsestatud vees pehmeks. </t>
  </si>
  <si>
    <t>2. Sega munakollane, suhkur ja rõõsk koor ühtlaseks seguks.</t>
  </si>
  <si>
    <t>3. Vahusta munavalge tugevaks vahuks.</t>
  </si>
  <si>
    <t>4. Vala muna-kooresegu pidevalt segades keedetud riisi juurde.</t>
  </si>
  <si>
    <t>5. Lisa ettevaatlikult segades kõvaks vahuks vahustatud munavalge.</t>
  </si>
  <si>
    <t>6. Vala saadud segu ettevalmistatud vormidesse.</t>
  </si>
  <si>
    <t>7. Küpseta vesivannil 175 kraadi juures 30 minutit.</t>
  </si>
  <si>
    <t>Vaarikakaste:</t>
  </si>
  <si>
    <t>1. Sulata vaarikad ja püreesta koos suhkruga.</t>
  </si>
  <si>
    <t xml:space="preserve">2. Suru kaste läbi sõela. </t>
  </si>
  <si>
    <t>1. Serveeri puding soojalt koos vaarikakastmega.</t>
  </si>
  <si>
    <t>Kihline tarretis</t>
  </si>
  <si>
    <t>Kooretarretis</t>
  </si>
  <si>
    <t>vaniljepasta</t>
  </si>
  <si>
    <t>lehtželatiin</t>
  </si>
  <si>
    <t>Marjatarretis</t>
  </si>
  <si>
    <t>maasikad, külmut.</t>
  </si>
  <si>
    <t>vaarikad, külmut.</t>
  </si>
  <si>
    <t>münt kaunistuseks</t>
  </si>
  <si>
    <t>0.237</t>
  </si>
  <si>
    <t>0.473</t>
  </si>
  <si>
    <t>1. Paisuta lehtželatiin rohkes vees.</t>
  </si>
  <si>
    <t>Valmistamine :</t>
  </si>
  <si>
    <t>1. Kuumuta koor koos suhkruga keemiseni, lisa vaniljepasta.</t>
  </si>
  <si>
    <t>2. Lisa paisutatud želatiin kooresegu sisse ja sega kuni želatiin on lahustunud.</t>
  </si>
  <si>
    <t>3. Vala segu portsjonvormidesse või klaasidesse.</t>
  </si>
  <si>
    <t>4. Lase külmkapis tarretuda vähemalt 1 tund.</t>
  </si>
  <si>
    <t>1. Püreeri marjad koos 50 ml veega, hõõru läbi sõela</t>
  </si>
  <si>
    <t>2. Kuumuta marjamahl keemiseni ja lisa paisutatud želatiin.</t>
  </si>
  <si>
    <t>3. Sega kuni želatiin on lahustunud.</t>
  </si>
  <si>
    <t>4. Jahuta segu toatemperatuurile ja vala ettevaatlikult kooretarretisele.</t>
  </si>
  <si>
    <t>5. Lase külmkapis tarretuda vähemalt 1 tund</t>
  </si>
  <si>
    <t>1. Kaunista mündiga ja serveeri.</t>
  </si>
  <si>
    <t>Mustsõstra- bavaroise ehk Baieri kreem mustsõstardega</t>
  </si>
  <si>
    <t>120//80/20/20</t>
  </si>
  <si>
    <t>mustsõstar (külmut.)</t>
  </si>
  <si>
    <t>rõõsk koor 35 %</t>
  </si>
  <si>
    <t xml:space="preserve">Kaunistuseks </t>
  </si>
  <si>
    <t>vanillisuhkur</t>
  </si>
  <si>
    <t>1. Leota želatiin vastavalt toote kirjeldusele.</t>
  </si>
  <si>
    <t>1.Valmista mustsõstardest püree, suru püree läbi sõela ja sega 1 spl suhkruga.</t>
  </si>
  <si>
    <t>2.Sega munakollane allesjäänud suhkruga heledaks kergeks vahuks.</t>
  </si>
  <si>
    <t>3.Kuumuta piim paksupõhjalises potis keemiseni.</t>
  </si>
  <si>
    <t>4. Lisa kuum piim ettevaatlikult segades munavahule, sega ühtlaseks.</t>
  </si>
  <si>
    <t xml:space="preserve">5. Vala segu tagasi paksupõhjalisse potti ja kuumuta pidevalt segades, kuni </t>
  </si>
  <si>
    <t xml:space="preserve">kreem tiheneb </t>
  </si>
  <si>
    <t>6.Tõsta tulelt, lisa eeltöödeldud želatiin ja sega läbi .</t>
  </si>
  <si>
    <t>7. Lisa marjapüree kreemipõhjale, pane külmikusse jahtuma.</t>
  </si>
  <si>
    <t>8. Vahusta rõõsk koor kergeks vahuks ja sega ettevaatlikult kreemisegusse.</t>
  </si>
  <si>
    <t>9. Vala kreem portsjonvormidesse. Lase külmikus vähemalt tund aega tarduda.</t>
  </si>
  <si>
    <t>1.Võta kreem vormidest välja ja serveeri.</t>
  </si>
  <si>
    <t xml:space="preserve">2.Vahusta rõõsk koor suhkruga kergeks vahuks, maitsesta vanillisuhkruga. </t>
  </si>
  <si>
    <t>3. Kaunista marjade/marjakastme, vahukoore ja mündiga.</t>
  </si>
  <si>
    <t xml:space="preserve">Mannavaht mündipiimaga </t>
  </si>
  <si>
    <t>150//100/50</t>
  </si>
  <si>
    <t xml:space="preserve">külmutatud marjasegu </t>
  </si>
  <si>
    <t xml:space="preserve">Lisand </t>
  </si>
  <si>
    <t>Piim</t>
  </si>
  <si>
    <t>münt</t>
  </si>
  <si>
    <t>Mannavahu valmistamine</t>
  </si>
  <si>
    <t xml:space="preserve">1. Kuumuta potis  vesi ja külmutatud marjad keemiseni. </t>
  </si>
  <si>
    <t xml:space="preserve">2. Suru marjad läbi sõela, vala vedelik potti tagasi, lisa suhkur ja kuumuta keemiseni. </t>
  </si>
  <si>
    <t>3. Lisa pidevalt segades peene joana keevasse vedelikku manna.</t>
  </si>
  <si>
    <t>4. Keeda tasasel tulel, kuni manna paisub. Kontrolli maitset, vajadusel maitsesta.</t>
  </si>
  <si>
    <t xml:space="preserve">5. Jahuta ja vahusta tihedaks vahuks. </t>
  </si>
  <si>
    <t>Mündipiima valmistamine</t>
  </si>
  <si>
    <t>Infuseeri piim koos mündiga, jahuta enne serveerimist</t>
  </si>
  <si>
    <t>Serveeri vahustatud mannavaht jahutatud mündipiimaga</t>
  </si>
  <si>
    <t xml:space="preserve">Pošeeritud pirnid Sabajon kastmega </t>
  </si>
  <si>
    <t>170//120/50</t>
  </si>
  <si>
    <t>pirn</t>
  </si>
  <si>
    <t xml:space="preserve">õunamahl </t>
  </si>
  <si>
    <t>kaneelikoor</t>
  </si>
  <si>
    <t xml:space="preserve">chilli helbed </t>
  </si>
  <si>
    <t xml:space="preserve"> Sabajon kaste </t>
  </si>
  <si>
    <t xml:space="preserve">valge vein </t>
  </si>
  <si>
    <t xml:space="preserve">tähtaniis </t>
  </si>
  <si>
    <t>Kaunistuseks</t>
  </si>
  <si>
    <t>Mandlilaastud</t>
  </si>
  <si>
    <t>1. Koori pirnid, lõika pooleks ja eemalda südamik.</t>
  </si>
  <si>
    <t>2. Rösti mandlilaastud.</t>
  </si>
  <si>
    <t>1. Pane potti suhkur, vesi, õunamahl ja maitseained ning kuumuta keemiseni.</t>
  </si>
  <si>
    <t>2. Pane pirnid siirupisse ja keeda tasesel tulel kuni pirnid on peaaegu pehmed.</t>
  </si>
  <si>
    <t>3. Lase pirnidel siirupis jahtuda.</t>
  </si>
  <si>
    <t>4. Pane jahtunud pirnid koos siirupiga kuni serveerimiseni külmkappi.</t>
  </si>
  <si>
    <t xml:space="preserve">Sabajon kaste </t>
  </si>
  <si>
    <t xml:space="preserve">1. Keeda valge vein koos maitseainetega kokku, et alles jääks 75 ml </t>
  </si>
  <si>
    <t>2. Sega munakollane ja suhkur heledaks.</t>
  </si>
  <si>
    <t>3. Tempereeri munakollane veiniga ja vala kastrulisse tagasi.</t>
  </si>
  <si>
    <t>4. Kuumuta tasasel tulel kuni kaste tiheneb.</t>
  </si>
  <si>
    <t xml:space="preserve">5. Jahuta ja serveeri pirnide lisandina </t>
  </si>
  <si>
    <t>1. Serveeri pošeeritud pirnid Sabajon kastme ja röstitud mandlilaastudega.</t>
  </si>
  <si>
    <t xml:space="preserve">2. Kaunista melissiga. </t>
  </si>
  <si>
    <t>Kohupiimavorm mustikasupiga</t>
  </si>
  <si>
    <t xml:space="preserve">Kohupiim </t>
  </si>
  <si>
    <t xml:space="preserve">nisujahu </t>
  </si>
  <si>
    <t>sidruni koor ja mahl</t>
  </si>
  <si>
    <t>või ( vormi töötlemiseks)</t>
  </si>
  <si>
    <t>Mustikasupp</t>
  </si>
  <si>
    <t>mustikad (külmutatud)</t>
  </si>
  <si>
    <t>kartulitärklis</t>
  </si>
  <si>
    <t>1. Määri küpsetuskindel vorm võiga.</t>
  </si>
  <si>
    <t>2. Riivi sidrunikoor ja pigista välja mahl.</t>
  </si>
  <si>
    <t>1. Valmista võist, nisujahust ja piimast valge põhikaste. Jahuta.</t>
  </si>
  <si>
    <t>2. Eralda munavalge ja -kollane.</t>
  </si>
  <si>
    <t>3. Vahusta munakollane suhkruga ja vaniljesuhkruga heledaks vahuks.</t>
  </si>
  <si>
    <t>4. Sega kokku vahustatud munakollased, kohupiim ja valge põhikaste.</t>
  </si>
  <si>
    <t>5. Maitsesta riivitud sidrunikoore ja  sidrunimahlaga.</t>
  </si>
  <si>
    <t>6. Vahusta munavalge tugevaks vahuks.</t>
  </si>
  <si>
    <t>7. Lisa munavalgevaht ettevaatlikult segades kohupiimasegule.</t>
  </si>
  <si>
    <t>8. Küpseta 160 kraadi juures 20-25 minutit ( olenevalt vormi suurusest).</t>
  </si>
  <si>
    <t>9. Jahuta, eemalda vormist ja serveeri mustikasupiga.</t>
  </si>
  <si>
    <t>Mustikasupi valmistamine</t>
  </si>
  <si>
    <t>1. Kuumuta  mustikad koos suhkru ja veega keema.</t>
  </si>
  <si>
    <t>2. Sega kartulitärklis väheses külmas vees.</t>
  </si>
  <si>
    <t>3.Lisa tärkliselahus ühtlase joana kuumale vedelikule, samal ajal vispliga segades.</t>
  </si>
  <si>
    <t>4. Kuumuta keemiseni.</t>
  </si>
  <si>
    <t>5. Jahuta ja serveeri koos kohupiimavormiga</t>
  </si>
  <si>
    <t>ŠOKOLAADI FONDANT</t>
  </si>
  <si>
    <t>Valge šokolaadi ganache</t>
  </si>
  <si>
    <t xml:space="preserve">Valge šokolaad </t>
  </si>
  <si>
    <t xml:space="preserve">Šokolaadi fondant </t>
  </si>
  <si>
    <t>tume šokolaad</t>
  </si>
  <si>
    <t xml:space="preserve">kanamuna </t>
  </si>
  <si>
    <t xml:space="preserve">tk /kg </t>
  </si>
  <si>
    <t xml:space="preserve">suhkur </t>
  </si>
  <si>
    <t xml:space="preserve">mandlijahu </t>
  </si>
  <si>
    <t>või 82% vormi töötlemiseks</t>
  </si>
  <si>
    <t xml:space="preserve"> kakao vormi töötlemiseks </t>
  </si>
  <si>
    <t>Vaarikad (külmutatud)</t>
  </si>
  <si>
    <t>Piparmünt(värske)</t>
  </si>
  <si>
    <t>1. Määri 2 küpsetusvormi võiga ja raputa üle kakaoga.</t>
  </si>
  <si>
    <t xml:space="preserve">2. Kuumuta ahi 180 °C </t>
  </si>
  <si>
    <t xml:space="preserve">Ganache valmistamine. </t>
  </si>
  <si>
    <t>1. Kuumuta rõõsk koor keemiseni, lisa või ja sega kuni või on sulanud.</t>
  </si>
  <si>
    <t>2. Pane valge šokolaad kaussi ja vala peale soe kooresegu ja hakitud münt.</t>
  </si>
  <si>
    <t xml:space="preserve">3. Sega üthlaseks, vormi kile abil rull ja pane 1 tunniks sügavkülma. </t>
  </si>
  <si>
    <t xml:space="preserve">Fondandi valmistamine </t>
  </si>
  <si>
    <t xml:space="preserve">1. Pane tume šokolaad ja või kaussi ning sulata vesivannil. </t>
  </si>
  <si>
    <t>2. Eralda munakollased munavalgest.</t>
  </si>
  <si>
    <t>3. Lisa sulašokolaadi massile sõelutud nisujahu ja mandlijahu.</t>
  </si>
  <si>
    <t xml:space="preserve">3. Lisa munakollane ja sega ühtlaseks, jahuta mass. </t>
  </si>
  <si>
    <t xml:space="preserve">4. Vahusta munavalge tugevaks vahuks ja voldi õrnalt taignasse. </t>
  </si>
  <si>
    <t>5. Tõsta pool fondandi tainast ettevalmistatud küpsetusvormi.</t>
  </si>
  <si>
    <t>6. Pane keskele valge šokolaadi-mündi ganache ja kata allesjäänud tainaga.</t>
  </si>
  <si>
    <t xml:space="preserve">7. Aseta vorm külma vähemalt 1 tunniks. </t>
  </si>
  <si>
    <t xml:space="preserve">8.  Küpseta enne serveerimist  9-12 minutit 185 °C  juures </t>
  </si>
  <si>
    <t xml:space="preserve">NB! küpsemisaeg sõltub kasutatavst vormist ja ahju võimsusest. </t>
  </si>
  <si>
    <t xml:space="preserve">1. Serveeri šokolaadi fondant soojalt koos vaarikakastmega, kaunista piparmündiga.  </t>
  </si>
  <si>
    <t xml:space="preserve">Jogurti panna cotta  marjakastmga </t>
  </si>
  <si>
    <t xml:space="preserve">Kreeka jogurt </t>
  </si>
  <si>
    <t xml:space="preserve">vaniljepasta </t>
  </si>
  <si>
    <t>puruželatiin</t>
  </si>
  <si>
    <t xml:space="preserve">Melba kaste </t>
  </si>
  <si>
    <t>maasikad</t>
  </si>
  <si>
    <t>vaarikad</t>
  </si>
  <si>
    <t>marjaliköör</t>
  </si>
  <si>
    <t xml:space="preserve">Kaunistamiseks </t>
  </si>
  <si>
    <t>0.200</t>
  </si>
  <si>
    <t>0.400</t>
  </si>
  <si>
    <t>1. Paisuta želatiin külma veega.</t>
  </si>
  <si>
    <t>2. Kuumuta koor koos vaniljepasta ja suhkruga keemiseni.</t>
  </si>
  <si>
    <t>3. Vala paisutatud želatiin kooresegu sisse ja sega kuni želatiin on lahustunud.</t>
  </si>
  <si>
    <t>4. Tempereeri omavahel kooresegu ja Kreeka jogurt.</t>
  </si>
  <si>
    <t>5. Vala segu portsjonvormidesse.</t>
  </si>
  <si>
    <t>6. Lase külmkapis tarretuda vähemalt 2 tundi.</t>
  </si>
  <si>
    <t>Marjakaste</t>
  </si>
  <si>
    <t>1. Valmista marjadest  püree,  suru läbi sõela.</t>
  </si>
  <si>
    <t>2. Maitsesta marjapüree suhkru ja  marjalikööriga.</t>
  </si>
  <si>
    <t>1. Eemalda panna cotta vormidest ja serveeri taldrikul koos marjakastmega.</t>
  </si>
  <si>
    <t xml:space="preserve">2. Kaunista magustoit mündiga. </t>
  </si>
  <si>
    <t>Crème caramel</t>
  </si>
  <si>
    <t>100/20</t>
  </si>
  <si>
    <t xml:space="preserve">x bruto </t>
  </si>
  <si>
    <t>riivitud muskaatpähkel</t>
  </si>
  <si>
    <t>Karamelliks</t>
  </si>
  <si>
    <t xml:space="preserve">apelsin </t>
  </si>
  <si>
    <t>rosinad (kivideta)</t>
  </si>
  <si>
    <t xml:space="preserve">tähaniis </t>
  </si>
  <si>
    <t>tk</t>
  </si>
  <si>
    <t>1. Eelsoojenda ahi 130 °C -ni. /temperatuur sõltub ahju tüübist</t>
  </si>
  <si>
    <t>1.Valmista karamell- aseta paksupõhjalisse kastrulisse suhkur.</t>
  </si>
  <si>
    <t xml:space="preserve">2. Kuumuta seni, kuni suhkur hakkab sulama ja värvub tumedamaks. </t>
  </si>
  <si>
    <t>3. Valmis karamell on kuldpruun ning suhkrukristallid on kõik sulanud. </t>
  </si>
  <si>
    <t>4. Vala väike kogus karamelli küpsetuskindlate portsjonvormide põhja.</t>
  </si>
  <si>
    <t>5. Ülejäänud karamellile lisa vesi ja tähtaniis ning kuumuta keemiseni.</t>
  </si>
  <si>
    <t>6. Tõsta tulelt, lisa pestud rosinad ja apelsinisektorid.</t>
  </si>
  <si>
    <t xml:space="preserve">7.  Lase jahtuda ja puuviljadel karamellis maitsestuda. </t>
  </si>
  <si>
    <t>8. Kreemi valmistamiseks kuumuta piim, vaniljepasta ja muskaat kastrulis keemiseni.</t>
  </si>
  <si>
    <t>9. Sega teises kausis muna ja suhkur ning tempereeri sooja piimaga.</t>
  </si>
  <si>
    <t>10. Kalla kreem karamellise kihi peale portsjonvormidesse.</t>
  </si>
  <si>
    <t>11. Küpseta vorme  ahjus vesivannil umbes 30 minutit või kuni kreem on kalgendunud.</t>
  </si>
  <si>
    <t xml:space="preserve"> (NB! sõltub vormi suurusest, materjalist ning ahjust). </t>
  </si>
  <si>
    <t>12. Tõsta vormid vesivannilt ja jahuta toatemperatuurini.</t>
  </si>
  <si>
    <t>1.Serveerimiseks kummuta kreem vormist serveerimistaldrikule</t>
  </si>
  <si>
    <t>2.Serveeri karamellis infuseeritud rosinate ja apelsinidega.</t>
  </si>
  <si>
    <t>Vaarikabavaroise</t>
  </si>
  <si>
    <t>vaarikad (külmut.)</t>
  </si>
  <si>
    <t>2.Eralda munakollane ja munavalge. Kasuta munavalge šnitsli paneerimiseks.</t>
  </si>
  <si>
    <t>1. Püreesta vaarikad koos 1 spl suhkruga, suru püree läbi sõela.</t>
  </si>
  <si>
    <t xml:space="preserve">Kohvikreem </t>
  </si>
  <si>
    <t>100//90/10</t>
  </si>
  <si>
    <t xml:space="preserve">jahvatatud kohv </t>
  </si>
  <si>
    <t>liköör Vana Tallinn</t>
  </si>
  <si>
    <t>värsked marjad</t>
  </si>
  <si>
    <t>piparmünt, värske</t>
  </si>
  <si>
    <t>1. Leota želatiin külmas vees.</t>
  </si>
  <si>
    <t>1. Kuumuta piim keemiseni, lisa jahvatatud kohv, infuseeri 10 minutit, kurna.</t>
  </si>
  <si>
    <t xml:space="preserve">2. Vahusta munakollane suhkruga, sega juurde kohviga maitsestatud piim. </t>
  </si>
  <si>
    <t>3. Kuumuta segades 82 c kraadini.</t>
  </si>
  <si>
    <t>4. Tõsta tulelt kõrvale ning lisa leotatud želatiin.</t>
  </si>
  <si>
    <t>5. Lase aeg-ajalt segades jahtuda.</t>
  </si>
  <si>
    <t>6. Lisa poolenisti tardunud kreemisegusse vahustatud koor ja liköör.</t>
  </si>
  <si>
    <t>7. Jaota silikoonvormidesse.</t>
  </si>
  <si>
    <t>8. Lase külmkapis tarduda.</t>
  </si>
  <si>
    <t>1. Serveeri külmalt.</t>
  </si>
  <si>
    <t>2. Kummuta kreem vormist välja ja serveeri  värskete</t>
  </si>
  <si>
    <t>marjade ja piparmündiga.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</si>
</sst>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.000"/>
    <numFmt numFmtId="165" formatCode="0.00\ \k\r"/>
    <numFmt numFmtId="166" formatCode="0.0"/>
    <numFmt numFmtId="167" formatCode="#,##0.000"/>
  </numFmts>
  <fonts count="25">
    <font>
      <sz val="10.0"/>
      <color rgb="FF000000"/>
      <name val="Arial"/>
      <scheme val="minor"/>
    </font>
    <font>
      <b/>
      <sz val="12.0"/>
      <color theme="1"/>
      <name val="Calibri"/>
    </font>
    <font/>
    <font>
      <sz val="10.0"/>
      <color rgb="FF000000"/>
      <name val="Arial"/>
    </font>
    <font>
      <color theme="1"/>
      <name val="Arial"/>
    </font>
    <font>
      <sz val="12.0"/>
      <color theme="1"/>
      <name val="Calibri"/>
    </font>
    <font>
      <sz val="11.0"/>
      <color theme="1"/>
      <name val="Calibri"/>
    </font>
    <font>
      <b/>
      <i/>
      <sz val="12.0"/>
      <color theme="1"/>
      <name val="Calibri"/>
    </font>
    <font>
      <b/>
      <sz val="11.0"/>
      <color theme="1"/>
      <name val="Calibri"/>
    </font>
    <font>
      <sz val="11.0"/>
      <color rgb="FF000000"/>
      <name val="Times New Roman"/>
    </font>
    <font>
      <sz val="12.0"/>
      <color rgb="FF000000"/>
      <name val="Times New Roman"/>
    </font>
    <font>
      <sz val="12.0"/>
      <color theme="1"/>
      <name val="Arial"/>
    </font>
    <font>
      <sz val="10.0"/>
      <color theme="1"/>
      <name val="Arial"/>
    </font>
    <font>
      <b/>
      <sz val="13.0"/>
      <color theme="1"/>
      <name val="Calibri"/>
    </font>
    <font>
      <b/>
      <i/>
      <sz val="13.0"/>
      <color rgb="FF363435"/>
      <name val="Calibri"/>
    </font>
    <font>
      <i/>
      <sz val="13.0"/>
      <color rgb="FF363435"/>
      <name val="Calibri"/>
    </font>
    <font>
      <b/>
      <sz val="12.0"/>
      <color rgb="FF000000"/>
      <name val="Calibri"/>
    </font>
    <font>
      <sz val="11.0"/>
      <color rgb="FF000000"/>
      <name val="Calibri"/>
    </font>
    <font>
      <b/>
      <color rgb="FF000000"/>
      <name val="Calibri"/>
    </font>
    <font>
      <color rgb="FF000000"/>
      <name val="Calibri"/>
    </font>
    <font>
      <color theme="1"/>
      <name val="Calibri"/>
    </font>
    <font>
      <sz val="10.0"/>
      <color rgb="FFFF0000"/>
      <name val="Arial"/>
    </font>
    <font>
      <sz val="12.0"/>
      <color rgb="FF000000"/>
      <name val="Calibri"/>
    </font>
    <font>
      <sz val="12.0"/>
      <color rgb="FF000000"/>
      <name val="Arial"/>
    </font>
    <font>
      <sz val="11.0"/>
      <color theme="1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E2EFD9"/>
        <bgColor rgb="FFE2EFD9"/>
      </patternFill>
    </fill>
    <fill>
      <patternFill patternType="solid">
        <fgColor rgb="FFD9EAD3"/>
        <bgColor rgb="FFD9EAD3"/>
      </patternFill>
    </fill>
    <fill>
      <patternFill patternType="solid">
        <fgColor rgb="FFEBF1DE"/>
        <bgColor rgb="FFEBF1DE"/>
      </patternFill>
    </fill>
    <fill>
      <patternFill patternType="solid">
        <fgColor rgb="FFE2EFDA"/>
        <bgColor rgb="FFE2EFDA"/>
      </patternFill>
    </fill>
  </fills>
  <borders count="44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CCCCCC"/>
      </left>
      <bottom style="medium">
        <color rgb="FFCCCCCC"/>
      </bottom>
    </border>
    <border>
      <left style="medium">
        <color rgb="FFCCCCCC"/>
      </left>
      <top style="medium">
        <color rgb="FFCCCCCC"/>
      </top>
      <bottom style="medium">
        <color rgb="FFCCCCCC"/>
      </bottom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/>
    </border>
    <border>
      <left style="medium">
        <color rgb="FF000000"/>
      </left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right style="thin">
        <color rgb="FF000000"/>
      </right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 style="thin">
        <color rgb="FF000000"/>
      </bottom>
    </border>
    <border>
      <left style="medium">
        <color rgb="FFCCCCCC"/>
      </left>
      <right style="medium">
        <color rgb="FFCCCCCC"/>
      </right>
      <bottom style="medium">
        <color rgb="FFCCCCCC"/>
      </bottom>
    </border>
    <border>
      <left style="medium">
        <color rgb="FFCCCCCC"/>
      </left>
      <right style="medium">
        <color rgb="FFCCCCCC"/>
      </right>
    </border>
    <border>
      <left style="thin">
        <color rgb="FF000000"/>
      </left>
      <top/>
      <bottom style="thin">
        <color rgb="FF000000"/>
      </bottom>
    </border>
    <border>
      <right/>
      <top/>
      <bottom style="thin">
        <color rgb="FF000000"/>
      </bottom>
    </border>
  </borders>
  <cellStyleXfs count="1">
    <xf borderId="0" fillId="0" fontId="0" numFmtId="0" applyAlignment="1" applyFont="1"/>
  </cellStyleXfs>
  <cellXfs count="366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top" wrapText="1"/>
    </xf>
    <xf borderId="2" fillId="0" fontId="2" numFmtId="0" xfId="0" applyBorder="1" applyFont="1"/>
    <xf borderId="3" fillId="0" fontId="1" numFmtId="0" xfId="0" applyAlignment="1" applyBorder="1" applyFont="1">
      <alignment shrinkToFit="0" vertical="top" wrapText="1"/>
    </xf>
    <xf borderId="3" fillId="0" fontId="2" numFmtId="0" xfId="0" applyBorder="1" applyFont="1"/>
    <xf borderId="0" fillId="0" fontId="3" numFmtId="0" xfId="0" applyFont="1"/>
    <xf borderId="4" fillId="0" fontId="1" numFmtId="0" xfId="0" applyAlignment="1" applyBorder="1" applyFont="1">
      <alignment horizontal="center" shrinkToFit="0" vertical="bottom" wrapText="1"/>
    </xf>
    <xf borderId="5" fillId="0" fontId="2" numFmtId="0" xfId="0" applyBorder="1" applyFont="1"/>
    <xf borderId="6" fillId="0" fontId="1" numFmtId="3" xfId="0" applyAlignment="1" applyBorder="1" applyFont="1" applyNumberFormat="1">
      <alignment horizontal="center" shrinkToFit="0" vertical="bottom" wrapText="1"/>
    </xf>
    <xf borderId="6" fillId="0" fontId="2" numFmtId="0" xfId="0" applyBorder="1" applyFont="1"/>
    <xf borderId="5" fillId="0" fontId="4" numFmtId="0" xfId="0" applyAlignment="1" applyBorder="1" applyFont="1">
      <alignment vertical="bottom"/>
    </xf>
    <xf borderId="6" fillId="0" fontId="1" numFmtId="0" xfId="0" applyAlignment="1" applyBorder="1" applyFont="1">
      <alignment horizontal="center" shrinkToFit="0" vertical="bottom" wrapText="1"/>
    </xf>
    <xf borderId="7" fillId="0" fontId="4" numFmtId="0" xfId="0" applyAlignment="1" applyBorder="1" applyFont="1">
      <alignment vertical="bottom"/>
    </xf>
    <xf borderId="5" fillId="0" fontId="1" numFmtId="0" xfId="0" applyAlignment="1" applyBorder="1" applyFont="1">
      <alignment horizontal="center" shrinkToFit="0" vertical="bottom" wrapText="1"/>
    </xf>
    <xf borderId="8" fillId="3" fontId="1" numFmtId="0" xfId="0" applyAlignment="1" applyBorder="1" applyFill="1" applyFont="1">
      <alignment horizontal="center" shrinkToFit="0" vertical="bottom" wrapText="1"/>
    </xf>
    <xf borderId="5" fillId="0" fontId="1" numFmtId="0" xfId="0" applyAlignment="1" applyBorder="1" applyFont="1">
      <alignment shrinkToFit="0" vertical="bottom" wrapText="1"/>
    </xf>
    <xf borderId="0" fillId="0" fontId="5" numFmtId="0" xfId="0" applyFont="1"/>
    <xf borderId="7" fillId="0" fontId="5" numFmtId="0" xfId="0" applyAlignment="1" applyBorder="1" applyFont="1">
      <alignment horizontal="right" shrinkToFit="0" vertical="bottom" wrapText="1"/>
    </xf>
    <xf borderId="5" fillId="0" fontId="5" numFmtId="0" xfId="0" applyAlignment="1" applyBorder="1" applyFont="1">
      <alignment vertical="bottom"/>
    </xf>
    <xf borderId="5" fillId="0" fontId="6" numFmtId="0" xfId="0" applyAlignment="1" applyBorder="1" applyFont="1">
      <alignment vertical="bottom"/>
    </xf>
    <xf borderId="8" fillId="3" fontId="5" numFmtId="164" xfId="0" applyAlignment="1" applyBorder="1" applyFont="1" applyNumberFormat="1">
      <alignment horizontal="right" shrinkToFit="0" vertical="bottom" wrapText="1"/>
    </xf>
    <xf borderId="5" fillId="0" fontId="5" numFmtId="1" xfId="0" applyAlignment="1" applyBorder="1" applyFont="1" applyNumberFormat="1">
      <alignment horizontal="right" vertical="bottom"/>
    </xf>
    <xf borderId="5" fillId="0" fontId="5" numFmtId="164" xfId="0" applyAlignment="1" applyBorder="1" applyFont="1" applyNumberFormat="1">
      <alignment horizontal="right" vertical="bottom"/>
    </xf>
    <xf borderId="0" fillId="0" fontId="5" numFmtId="0" xfId="0" applyAlignment="1" applyFont="1">
      <alignment shrinkToFit="0" wrapText="1"/>
    </xf>
    <xf borderId="5" fillId="0" fontId="5" numFmtId="0" xfId="0" applyAlignment="1" applyBorder="1" applyFont="1">
      <alignment shrinkToFit="0" vertical="bottom" wrapText="1"/>
    </xf>
    <xf borderId="5" fillId="0" fontId="4" numFmtId="1" xfId="0" applyAlignment="1" applyBorder="1" applyFont="1" applyNumberFormat="1">
      <alignment vertical="bottom"/>
    </xf>
    <xf borderId="5" fillId="0" fontId="4" numFmtId="164" xfId="0" applyAlignment="1" applyBorder="1" applyFont="1" applyNumberFormat="1">
      <alignment vertical="bottom"/>
    </xf>
    <xf borderId="8" fillId="3" fontId="4" numFmtId="164" xfId="0" applyAlignment="1" applyBorder="1" applyFont="1" applyNumberFormat="1">
      <alignment vertical="bottom"/>
    </xf>
    <xf borderId="6" fillId="0" fontId="4" numFmtId="0" xfId="0" applyAlignment="1" applyBorder="1" applyFont="1">
      <alignment vertical="bottom"/>
    </xf>
    <xf borderId="9" fillId="0" fontId="4" numFmtId="0" xfId="0" applyAlignment="1" applyBorder="1" applyFont="1">
      <alignment vertical="bottom"/>
    </xf>
    <xf borderId="0" fillId="0" fontId="7" numFmtId="0" xfId="0" applyAlignment="1" applyFont="1">
      <alignment shrinkToFit="0" vertical="bottom" wrapText="1"/>
    </xf>
    <xf borderId="0" fillId="0" fontId="4" numFmtId="0" xfId="0" applyAlignment="1" applyFont="1">
      <alignment vertical="bottom"/>
    </xf>
    <xf borderId="10" fillId="0" fontId="4" numFmtId="0" xfId="0" applyAlignment="1" applyBorder="1" applyFont="1">
      <alignment vertical="bottom"/>
    </xf>
    <xf borderId="11" fillId="2" fontId="5" numFmtId="0" xfId="0" applyAlignment="1" applyBorder="1" applyFont="1">
      <alignment vertical="bottom"/>
    </xf>
    <xf borderId="0" fillId="0" fontId="5" numFmtId="0" xfId="0" applyAlignment="1" applyFont="1">
      <alignment vertical="bottom"/>
    </xf>
    <xf borderId="0" fillId="0" fontId="5" numFmtId="0" xfId="0" applyAlignment="1" applyFont="1">
      <alignment shrinkToFit="0" vertical="bottom" wrapText="1"/>
    </xf>
    <xf borderId="0" fillId="0" fontId="1" numFmtId="0" xfId="0" applyAlignment="1" applyFont="1">
      <alignment shrinkToFit="0" vertical="bottom" wrapText="1"/>
    </xf>
    <xf borderId="0" fillId="0" fontId="1" numFmtId="0" xfId="0" applyAlignment="1" applyFont="1">
      <alignment vertical="bottom"/>
    </xf>
    <xf borderId="4" fillId="0" fontId="4" numFmtId="0" xfId="0" applyAlignment="1" applyBorder="1" applyFont="1">
      <alignment vertical="bottom"/>
    </xf>
    <xf borderId="6" fillId="0" fontId="5" numFmtId="0" xfId="0" applyAlignment="1" applyBorder="1" applyFont="1">
      <alignment vertical="bottom"/>
    </xf>
    <xf borderId="1" fillId="0" fontId="1" numFmtId="0" xfId="0" applyAlignment="1" applyBorder="1" applyFont="1">
      <alignment horizontal="center" shrinkToFit="0" vertical="bottom" wrapText="1"/>
    </xf>
    <xf borderId="1" fillId="0" fontId="4" numFmtId="0" xfId="0" applyAlignment="1" applyBorder="1" applyFont="1">
      <alignment vertical="bottom"/>
    </xf>
    <xf borderId="12" fillId="0" fontId="4" numFmtId="0" xfId="0" applyAlignment="1" applyBorder="1" applyFont="1">
      <alignment vertical="bottom"/>
    </xf>
    <xf borderId="12" fillId="0" fontId="1" numFmtId="0" xfId="0" applyAlignment="1" applyBorder="1" applyFont="1">
      <alignment horizontal="center" shrinkToFit="0" vertical="bottom" wrapText="1"/>
    </xf>
    <xf borderId="12" fillId="3" fontId="1" numFmtId="0" xfId="0" applyAlignment="1" applyBorder="1" applyFont="1">
      <alignment horizontal="center" shrinkToFit="0" vertical="bottom" wrapText="1"/>
    </xf>
    <xf borderId="12" fillId="0" fontId="1" numFmtId="0" xfId="0" applyAlignment="1" applyBorder="1" applyFont="1">
      <alignment shrinkToFit="0" vertical="bottom" wrapText="1"/>
    </xf>
    <xf borderId="12" fillId="0" fontId="5" numFmtId="0" xfId="0" applyAlignment="1" applyBorder="1" applyFont="1">
      <alignment horizontal="right" shrinkToFit="0" vertical="bottom" wrapText="1"/>
    </xf>
    <xf borderId="12" fillId="0" fontId="5" numFmtId="0" xfId="0" applyAlignment="1" applyBorder="1" applyFont="1">
      <alignment shrinkToFit="0" vertical="bottom" wrapText="1"/>
    </xf>
    <xf borderId="12" fillId="0" fontId="6" numFmtId="0" xfId="0" applyAlignment="1" applyBorder="1" applyFont="1">
      <alignment shrinkToFit="0" vertical="bottom" wrapText="1"/>
    </xf>
    <xf borderId="12" fillId="3" fontId="5" numFmtId="164" xfId="0" applyAlignment="1" applyBorder="1" applyFont="1" applyNumberFormat="1">
      <alignment horizontal="right" shrinkToFit="0" vertical="bottom" wrapText="1"/>
    </xf>
    <xf borderId="12" fillId="0" fontId="4" numFmtId="164" xfId="0" applyAlignment="1" applyBorder="1" applyFont="1" applyNumberFormat="1">
      <alignment vertical="bottom"/>
    </xf>
    <xf borderId="12" fillId="0" fontId="5" numFmtId="1" xfId="0" applyAlignment="1" applyBorder="1" applyFont="1" applyNumberFormat="1">
      <alignment horizontal="right" shrinkToFit="0" vertical="bottom" wrapText="1"/>
    </xf>
    <xf borderId="12" fillId="0" fontId="4" numFmtId="1" xfId="0" applyAlignment="1" applyBorder="1" applyFont="1" applyNumberFormat="1">
      <alignment vertical="bottom"/>
    </xf>
    <xf borderId="12" fillId="3" fontId="4" numFmtId="164" xfId="0" applyAlignment="1" applyBorder="1" applyFont="1" applyNumberFormat="1">
      <alignment vertical="bottom"/>
    </xf>
    <xf borderId="12" fillId="3" fontId="5" numFmtId="0" xfId="0" applyAlignment="1" applyBorder="1" applyFont="1">
      <alignment horizontal="right" shrinkToFit="0" vertical="bottom" wrapText="1"/>
    </xf>
    <xf borderId="13" fillId="0" fontId="1" numFmtId="0" xfId="0" applyAlignment="1" applyBorder="1" applyFont="1">
      <alignment shrinkToFit="0" vertical="bottom" wrapText="1"/>
    </xf>
    <xf borderId="13" fillId="0" fontId="4" numFmtId="0" xfId="0" applyAlignment="1" applyBorder="1" applyFont="1">
      <alignment vertical="bottom"/>
    </xf>
    <xf borderId="13" fillId="3" fontId="5" numFmtId="164" xfId="0" applyAlignment="1" applyBorder="1" applyFont="1" applyNumberFormat="1">
      <alignment horizontal="right" shrinkToFit="0" vertical="bottom" wrapText="1"/>
    </xf>
    <xf borderId="13" fillId="3" fontId="4" numFmtId="0" xfId="0" applyAlignment="1" applyBorder="1" applyFont="1">
      <alignment vertical="bottom"/>
    </xf>
    <xf borderId="14" fillId="0" fontId="4" numFmtId="0" xfId="0" applyAlignment="1" applyBorder="1" applyFont="1">
      <alignment vertical="bottom"/>
    </xf>
    <xf borderId="15" fillId="0" fontId="4" numFmtId="0" xfId="0" applyAlignment="1" applyBorder="1" applyFont="1">
      <alignment vertical="bottom"/>
    </xf>
    <xf borderId="16" fillId="0" fontId="4" numFmtId="0" xfId="0" applyAlignment="1" applyBorder="1" applyFont="1">
      <alignment vertical="bottom"/>
    </xf>
    <xf borderId="17" fillId="0" fontId="4" numFmtId="0" xfId="0" applyAlignment="1" applyBorder="1" applyFont="1">
      <alignment vertical="bottom"/>
    </xf>
    <xf borderId="9" fillId="0" fontId="1" numFmtId="0" xfId="0" applyAlignment="1" applyBorder="1" applyFont="1">
      <alignment shrinkToFit="0" vertical="bottom" wrapText="1"/>
    </xf>
    <xf borderId="18" fillId="0" fontId="4" numFmtId="0" xfId="0" applyAlignment="1" applyBorder="1" applyFont="1">
      <alignment vertical="bottom"/>
    </xf>
    <xf borderId="9" fillId="0" fontId="5" numFmtId="0" xfId="0" applyBorder="1" applyFont="1"/>
    <xf borderId="6" fillId="0" fontId="1" numFmtId="4" xfId="0" applyAlignment="1" applyBorder="1" applyFont="1" applyNumberFormat="1">
      <alignment horizontal="center" shrinkToFit="0" vertical="bottom" wrapText="1"/>
    </xf>
    <xf borderId="5" fillId="0" fontId="5" numFmtId="1" xfId="0" applyAlignment="1" applyBorder="1" applyFont="1" applyNumberFormat="1">
      <alignment horizontal="center" vertical="bottom"/>
    </xf>
    <xf borderId="5" fillId="0" fontId="1" numFmtId="0" xfId="0" applyAlignment="1" applyBorder="1" applyFont="1">
      <alignment vertical="bottom"/>
    </xf>
    <xf borderId="5" fillId="0" fontId="6" numFmtId="164" xfId="0" applyAlignment="1" applyBorder="1" applyFont="1" applyNumberFormat="1">
      <alignment horizontal="right" vertical="bottom"/>
    </xf>
    <xf borderId="5" fillId="0" fontId="1" numFmtId="165" xfId="0" applyAlignment="1" applyBorder="1" applyFont="1" applyNumberFormat="1">
      <alignment vertical="bottom"/>
    </xf>
    <xf borderId="5" fillId="0" fontId="4" numFmtId="165" xfId="0" applyAlignment="1" applyBorder="1" applyFont="1" applyNumberFormat="1">
      <alignment vertical="bottom"/>
    </xf>
    <xf borderId="8" fillId="3" fontId="5" numFmtId="164" xfId="0" applyAlignment="1" applyBorder="1" applyFont="1" applyNumberFormat="1">
      <alignment horizontal="right" vertical="bottom"/>
    </xf>
    <xf borderId="11" fillId="2" fontId="4" numFmtId="165" xfId="0" applyAlignment="1" applyBorder="1" applyFont="1" applyNumberFormat="1">
      <alignment vertical="bottom"/>
    </xf>
    <xf borderId="11" fillId="2" fontId="4" numFmtId="164" xfId="0" applyAlignment="1" applyBorder="1" applyFont="1" applyNumberFormat="1">
      <alignment vertical="bottom"/>
    </xf>
    <xf borderId="19" fillId="2" fontId="4" numFmtId="164" xfId="0" applyAlignment="1" applyBorder="1" applyFont="1" applyNumberFormat="1">
      <alignment vertical="bottom"/>
    </xf>
    <xf borderId="14" fillId="0" fontId="7" numFmtId="0" xfId="0" applyAlignment="1" applyBorder="1" applyFont="1">
      <alignment shrinkToFit="0" vertical="bottom" wrapText="1"/>
    </xf>
    <xf borderId="9" fillId="0" fontId="5" numFmtId="0" xfId="0" applyAlignment="1" applyBorder="1" applyFont="1">
      <alignment vertical="bottom"/>
    </xf>
    <xf borderId="20" fillId="2" fontId="5" numFmtId="0" xfId="0" applyAlignment="1" applyBorder="1" applyFont="1">
      <alignment vertical="bottom"/>
    </xf>
    <xf borderId="0" fillId="0" fontId="4" numFmtId="164" xfId="0" applyAlignment="1" applyFont="1" applyNumberFormat="1">
      <alignment vertical="bottom"/>
    </xf>
    <xf borderId="0" fillId="0" fontId="4" numFmtId="1" xfId="0" applyAlignment="1" applyFont="1" applyNumberFormat="1">
      <alignment vertical="bottom"/>
    </xf>
    <xf borderId="10" fillId="0" fontId="4" numFmtId="164" xfId="0" applyAlignment="1" applyBorder="1" applyFont="1" applyNumberFormat="1">
      <alignment vertical="bottom"/>
    </xf>
    <xf borderId="9" fillId="0" fontId="1" numFmtId="0" xfId="0" applyAlignment="1" applyBorder="1" applyFont="1">
      <alignment vertical="bottom"/>
    </xf>
    <xf borderId="0" fillId="0" fontId="4" numFmtId="2" xfId="0" applyAlignment="1" applyFont="1" applyNumberFormat="1">
      <alignment vertical="bottom"/>
    </xf>
    <xf borderId="10" fillId="0" fontId="4" numFmtId="166" xfId="0" applyAlignment="1" applyBorder="1" applyFont="1" applyNumberFormat="1">
      <alignment vertical="bottom"/>
    </xf>
    <xf borderId="0" fillId="0" fontId="4" numFmtId="165" xfId="0" applyAlignment="1" applyFont="1" applyNumberFormat="1">
      <alignment vertical="bottom"/>
    </xf>
    <xf borderId="4" fillId="0" fontId="5" numFmtId="0" xfId="0" applyAlignment="1" applyBorder="1" applyFont="1">
      <alignment vertical="bottom"/>
    </xf>
    <xf borderId="21" fillId="2" fontId="1" numFmtId="0" xfId="0" applyAlignment="1" applyBorder="1" applyFont="1">
      <alignment horizontal="center" vertical="top"/>
    </xf>
    <xf borderId="22" fillId="0" fontId="2" numFmtId="0" xfId="0" applyBorder="1" applyFont="1"/>
    <xf borderId="23" fillId="0" fontId="1" numFmtId="0" xfId="0" applyAlignment="1" applyBorder="1" applyFont="1">
      <alignment vertical="bottom"/>
    </xf>
    <xf borderId="24" fillId="0" fontId="4" numFmtId="0" xfId="0" applyAlignment="1" applyBorder="1" applyFont="1">
      <alignment vertical="bottom"/>
    </xf>
    <xf borderId="25" fillId="0" fontId="4" numFmtId="0" xfId="0" applyAlignment="1" applyBorder="1" applyFont="1">
      <alignment vertical="bottom"/>
    </xf>
    <xf borderId="24" fillId="0" fontId="1" numFmtId="0" xfId="0" applyAlignment="1" applyBorder="1" applyFont="1">
      <alignment horizontal="center" vertical="bottom"/>
    </xf>
    <xf borderId="25" fillId="0" fontId="2" numFmtId="0" xfId="0" applyBorder="1" applyFont="1"/>
    <xf borderId="23" fillId="0" fontId="1" numFmtId="0" xfId="0" applyAlignment="1" applyBorder="1" applyFont="1">
      <alignment horizontal="center" vertical="bottom"/>
    </xf>
    <xf borderId="24" fillId="0" fontId="2" numFmtId="0" xfId="0" applyBorder="1" applyFont="1"/>
    <xf borderId="26" fillId="0" fontId="1" numFmtId="0" xfId="0" applyAlignment="1" applyBorder="1" applyFont="1">
      <alignment horizontal="center" shrinkToFit="0" vertical="bottom" wrapText="1"/>
    </xf>
    <xf borderId="27" fillId="0" fontId="2" numFmtId="0" xfId="0" applyBorder="1" applyFont="1"/>
    <xf borderId="14" fillId="0" fontId="1" numFmtId="0" xfId="0" applyAlignment="1" applyBorder="1" applyFont="1">
      <alignment horizontal="center" vertical="bottom"/>
    </xf>
    <xf borderId="15" fillId="0" fontId="2" numFmtId="0" xfId="0" applyBorder="1" applyFont="1"/>
    <xf borderId="16" fillId="0" fontId="2" numFmtId="0" xfId="0" applyBorder="1" applyFont="1"/>
    <xf borderId="12" fillId="0" fontId="1" numFmtId="0" xfId="0" applyAlignment="1" applyBorder="1" applyFont="1">
      <alignment horizontal="center" vertical="bottom"/>
    </xf>
    <xf borderId="12" fillId="3" fontId="1" numFmtId="0" xfId="0" applyAlignment="1" applyBorder="1" applyFont="1">
      <alignment horizontal="center" vertical="bottom"/>
    </xf>
    <xf borderId="12" fillId="0" fontId="1" numFmtId="0" xfId="0" applyAlignment="1" applyBorder="1" applyFont="1">
      <alignment vertical="bottom"/>
    </xf>
    <xf borderId="12" fillId="0" fontId="5" numFmtId="0" xfId="0" applyAlignment="1" applyBorder="1" applyFont="1">
      <alignment horizontal="right" vertical="bottom"/>
    </xf>
    <xf borderId="12" fillId="0" fontId="5" numFmtId="0" xfId="0" applyAlignment="1" applyBorder="1" applyFont="1">
      <alignment vertical="bottom"/>
    </xf>
    <xf borderId="12" fillId="3" fontId="5" numFmtId="164" xfId="0" applyAlignment="1" applyBorder="1" applyFont="1" applyNumberFormat="1">
      <alignment horizontal="right" vertical="bottom"/>
    </xf>
    <xf borderId="12" fillId="0" fontId="5" numFmtId="164" xfId="0" applyAlignment="1" applyBorder="1" applyFont="1" applyNumberFormat="1">
      <alignment horizontal="right" vertical="bottom"/>
    </xf>
    <xf borderId="12" fillId="0" fontId="5" numFmtId="1" xfId="0" applyAlignment="1" applyBorder="1" applyFont="1" applyNumberFormat="1">
      <alignment horizontal="center" vertical="bottom"/>
    </xf>
    <xf borderId="13" fillId="0" fontId="5" numFmtId="0" xfId="0" applyAlignment="1" applyBorder="1" applyFont="1">
      <alignment vertical="bottom"/>
    </xf>
    <xf borderId="28" fillId="3" fontId="5" numFmtId="164" xfId="0" applyAlignment="1" applyBorder="1" applyFont="1" applyNumberFormat="1">
      <alignment horizontal="right" vertical="bottom"/>
    </xf>
    <xf borderId="13" fillId="0" fontId="4" numFmtId="1" xfId="0" applyAlignment="1" applyBorder="1" applyFont="1" applyNumberFormat="1">
      <alignment vertical="bottom"/>
    </xf>
    <xf borderId="13" fillId="0" fontId="5" numFmtId="164" xfId="0" applyAlignment="1" applyBorder="1" applyFont="1" applyNumberFormat="1">
      <alignment horizontal="right" vertical="bottom"/>
    </xf>
    <xf borderId="1" fillId="0" fontId="5" numFmtId="0" xfId="0" applyAlignment="1" applyBorder="1" applyFont="1">
      <alignment horizontal="right" vertical="bottom"/>
    </xf>
    <xf borderId="12" fillId="0" fontId="1" numFmtId="165" xfId="0" applyAlignment="1" applyBorder="1" applyFont="1" applyNumberFormat="1">
      <alignment vertical="bottom"/>
    </xf>
    <xf borderId="12" fillId="0" fontId="4" numFmtId="165" xfId="0" applyAlignment="1" applyBorder="1" applyFont="1" applyNumberFormat="1">
      <alignment vertical="bottom"/>
    </xf>
    <xf borderId="14" fillId="0" fontId="7" numFmtId="0" xfId="0" applyAlignment="1" applyBorder="1" applyFont="1">
      <alignment vertical="bottom"/>
    </xf>
    <xf borderId="9" fillId="0" fontId="1" numFmtId="0" xfId="0" applyBorder="1" applyFont="1"/>
    <xf borderId="9" fillId="0" fontId="8" numFmtId="0" xfId="0" applyAlignment="1" applyBorder="1" applyFont="1">
      <alignment vertical="bottom"/>
    </xf>
    <xf borderId="6" fillId="0" fontId="8" numFmtId="0" xfId="0" applyAlignment="1" applyBorder="1" applyFont="1">
      <alignment horizontal="center" shrinkToFit="0" vertical="bottom" wrapText="1"/>
    </xf>
    <xf borderId="8" fillId="3" fontId="8" numFmtId="0" xfId="0" applyAlignment="1" applyBorder="1" applyFont="1">
      <alignment horizontal="center" shrinkToFit="0" vertical="bottom" wrapText="1"/>
    </xf>
    <xf borderId="5" fillId="0" fontId="1" numFmtId="0" xfId="0" applyAlignment="1" applyBorder="1" applyFont="1">
      <alignment horizontal="center" vertical="bottom"/>
    </xf>
    <xf borderId="8" fillId="3" fontId="6" numFmtId="164" xfId="0" applyAlignment="1" applyBorder="1" applyFont="1" applyNumberFormat="1">
      <alignment horizontal="right" vertical="bottom"/>
    </xf>
    <xf borderId="7" fillId="0" fontId="6" numFmtId="0" xfId="0" applyAlignment="1" applyBorder="1" applyFont="1">
      <alignment horizontal="right" vertical="bottom"/>
    </xf>
    <xf borderId="5" fillId="0" fontId="6" numFmtId="0" xfId="0" applyAlignment="1" applyBorder="1" applyFont="1">
      <alignment shrinkToFit="0" vertical="bottom" wrapText="1"/>
    </xf>
    <xf borderId="5" fillId="0" fontId="6" numFmtId="1" xfId="0" applyAlignment="1" applyBorder="1" applyFont="1" applyNumberFormat="1">
      <alignment horizontal="right" vertical="bottom"/>
    </xf>
    <xf borderId="5" fillId="0" fontId="5" numFmtId="0" xfId="0" applyAlignment="1" applyBorder="1" applyFont="1">
      <alignment shrinkToFit="0" vertical="top" wrapText="1"/>
    </xf>
    <xf borderId="0" fillId="0" fontId="6" numFmtId="0" xfId="0" applyFont="1"/>
    <xf borderId="1" fillId="2" fontId="1" numFmtId="0" xfId="0" applyAlignment="1" applyBorder="1" applyFont="1">
      <alignment horizontal="center" vertical="top"/>
    </xf>
    <xf borderId="3" fillId="0" fontId="1" numFmtId="0" xfId="0" applyAlignment="1" applyBorder="1" applyFont="1">
      <alignment horizontal="center" vertical="bottom"/>
    </xf>
    <xf borderId="4" fillId="0" fontId="1" numFmtId="0" xfId="0" applyAlignment="1" applyBorder="1" applyFont="1">
      <alignment horizontal="center" vertical="bottom"/>
    </xf>
    <xf borderId="6" fillId="0" fontId="1" numFmtId="4" xfId="0" applyAlignment="1" applyBorder="1" applyFont="1" applyNumberFormat="1">
      <alignment horizontal="center" vertical="bottom"/>
    </xf>
    <xf borderId="6" fillId="0" fontId="1" numFmtId="0" xfId="0" applyAlignment="1" applyBorder="1" applyFont="1">
      <alignment horizontal="center" vertical="bottom"/>
    </xf>
    <xf borderId="8" fillId="3" fontId="1" numFmtId="0" xfId="0" applyAlignment="1" applyBorder="1" applyFont="1">
      <alignment horizontal="center" vertical="bottom"/>
    </xf>
    <xf borderId="7" fillId="0" fontId="1" numFmtId="0" xfId="0" applyAlignment="1" applyBorder="1" applyFont="1">
      <alignment vertical="bottom"/>
    </xf>
    <xf borderId="7" fillId="0" fontId="5" numFmtId="0" xfId="0" applyAlignment="1" applyBorder="1" applyFont="1">
      <alignment horizontal="right" vertical="bottom"/>
    </xf>
    <xf borderId="7" fillId="0" fontId="5" numFmtId="0" xfId="0" applyAlignment="1" applyBorder="1" applyFont="1">
      <alignment vertical="bottom"/>
    </xf>
    <xf borderId="29" fillId="0" fontId="5" numFmtId="0" xfId="0" applyAlignment="1" applyBorder="1" applyFont="1">
      <alignment vertical="bottom"/>
    </xf>
    <xf borderId="7" fillId="0" fontId="5" numFmtId="1" xfId="0" applyAlignment="1" applyBorder="1" applyFont="1" applyNumberFormat="1">
      <alignment horizontal="center" vertical="bottom"/>
    </xf>
    <xf borderId="7" fillId="0" fontId="5" numFmtId="164" xfId="0" applyAlignment="1" applyBorder="1" applyFont="1" applyNumberFormat="1">
      <alignment horizontal="right" vertical="bottom"/>
    </xf>
    <xf borderId="7" fillId="0" fontId="4" numFmtId="1" xfId="0" applyAlignment="1" applyBorder="1" applyFont="1" applyNumberFormat="1">
      <alignment vertical="bottom"/>
    </xf>
    <xf borderId="7" fillId="0" fontId="5" numFmtId="0" xfId="0" applyAlignment="1" applyBorder="1" applyFont="1">
      <alignment shrinkToFit="0" vertical="bottom" wrapText="1"/>
    </xf>
    <xf borderId="14" fillId="0" fontId="1" numFmtId="0" xfId="0" applyAlignment="1" applyBorder="1" applyFont="1">
      <alignment vertical="bottom"/>
    </xf>
    <xf borderId="1" fillId="0" fontId="1" numFmtId="0" xfId="0" applyAlignment="1" applyBorder="1" applyFont="1">
      <alignment shrinkToFit="0" vertical="top" wrapText="1"/>
    </xf>
    <xf borderId="1" fillId="0" fontId="1" numFmtId="4" xfId="0" applyAlignment="1" applyBorder="1" applyFont="1" applyNumberFormat="1">
      <alignment horizontal="center" shrinkToFit="0" vertical="bottom" wrapText="1"/>
    </xf>
    <xf borderId="12" fillId="0" fontId="5" numFmtId="1" xfId="0" applyAlignment="1" applyBorder="1" applyFont="1" applyNumberFormat="1">
      <alignment horizontal="right" vertical="bottom"/>
    </xf>
    <xf borderId="12" fillId="0" fontId="5" numFmtId="0" xfId="0" applyAlignment="1" applyBorder="1" applyFont="1">
      <alignment shrinkToFit="0" vertical="top" wrapText="1"/>
    </xf>
    <xf borderId="15" fillId="0" fontId="7" numFmtId="0" xfId="0" applyAlignment="1" applyBorder="1" applyFont="1">
      <alignment shrinkToFit="0" vertical="bottom" wrapText="1"/>
    </xf>
    <xf borderId="24" fillId="0" fontId="1" numFmtId="0" xfId="0" applyBorder="1" applyFont="1"/>
    <xf borderId="24" fillId="0" fontId="6" numFmtId="0" xfId="0" applyBorder="1" applyFont="1"/>
    <xf borderId="25" fillId="0" fontId="6" numFmtId="0" xfId="0" applyBorder="1" applyFont="1"/>
    <xf borderId="30" fillId="0" fontId="1" numFmtId="0" xfId="0" applyAlignment="1" applyBorder="1" applyFont="1">
      <alignment horizontal="center"/>
    </xf>
    <xf borderId="31" fillId="0" fontId="2" numFmtId="0" xfId="0" applyBorder="1" applyFont="1"/>
    <xf borderId="30" fillId="0" fontId="2" numFmtId="0" xfId="0" applyBorder="1" applyFont="1"/>
    <xf borderId="32" fillId="0" fontId="1" numFmtId="0" xfId="0" applyAlignment="1" applyBorder="1" applyFont="1">
      <alignment horizontal="center" shrinkToFit="0" wrapText="1"/>
    </xf>
    <xf borderId="33" fillId="0" fontId="2" numFmtId="0" xfId="0" applyBorder="1" applyFont="1"/>
    <xf borderId="6" fillId="0" fontId="6" numFmtId="0" xfId="0" applyBorder="1" applyFont="1"/>
    <xf borderId="5" fillId="0" fontId="6" numFmtId="0" xfId="0" applyBorder="1" applyFont="1"/>
    <xf borderId="6" fillId="0" fontId="1" numFmtId="0" xfId="0" applyAlignment="1" applyBorder="1" applyFont="1">
      <alignment horizontal="center"/>
    </xf>
    <xf borderId="7" fillId="0" fontId="6" numFmtId="0" xfId="0" applyBorder="1" applyFont="1"/>
    <xf borderId="5" fillId="0" fontId="1" numFmtId="0" xfId="0" applyAlignment="1" applyBorder="1" applyFont="1">
      <alignment horizontal="center"/>
    </xf>
    <xf borderId="8" fillId="3" fontId="1" numFmtId="0" xfId="0" applyAlignment="1" applyBorder="1" applyFont="1">
      <alignment horizontal="center"/>
    </xf>
    <xf borderId="5" fillId="0" fontId="1" numFmtId="0" xfId="0" applyBorder="1" applyFont="1"/>
    <xf borderId="7" fillId="0" fontId="5" numFmtId="0" xfId="0" applyAlignment="1" applyBorder="1" applyFont="1">
      <alignment horizontal="right"/>
    </xf>
    <xf borderId="5" fillId="0" fontId="5" numFmtId="0" xfId="0" applyBorder="1" applyFont="1"/>
    <xf borderId="5" fillId="0" fontId="5" numFmtId="0" xfId="0" applyAlignment="1" applyBorder="1" applyFont="1">
      <alignment horizontal="center"/>
    </xf>
    <xf borderId="8" fillId="3" fontId="5" numFmtId="164" xfId="0" applyAlignment="1" applyBorder="1" applyFont="1" applyNumberFormat="1">
      <alignment horizontal="right"/>
    </xf>
    <xf borderId="5" fillId="0" fontId="5" numFmtId="1" xfId="0" applyAlignment="1" applyBorder="1" applyFont="1" applyNumberFormat="1">
      <alignment horizontal="center"/>
    </xf>
    <xf borderId="5" fillId="0" fontId="5" numFmtId="164" xfId="0" applyAlignment="1" applyBorder="1" applyFont="1" applyNumberFormat="1">
      <alignment horizontal="right"/>
    </xf>
    <xf borderId="34" fillId="0" fontId="5" numFmtId="0" xfId="0" applyBorder="1" applyFont="1"/>
    <xf borderId="34" fillId="0" fontId="5" numFmtId="0" xfId="0" applyAlignment="1" applyBorder="1" applyFont="1">
      <alignment horizontal="center"/>
    </xf>
    <xf borderId="35" fillId="3" fontId="5" numFmtId="164" xfId="0" applyAlignment="1" applyBorder="1" applyFont="1" applyNumberFormat="1">
      <alignment horizontal="right"/>
    </xf>
    <xf borderId="34" fillId="0" fontId="5" numFmtId="1" xfId="0" applyAlignment="1" applyBorder="1" applyFont="1" applyNumberFormat="1">
      <alignment horizontal="center"/>
    </xf>
    <xf borderId="34" fillId="0" fontId="5" numFmtId="164" xfId="0" applyAlignment="1" applyBorder="1" applyFont="1" applyNumberFormat="1">
      <alignment horizontal="right"/>
    </xf>
    <xf borderId="33" fillId="0" fontId="6" numFmtId="0" xfId="0" applyBorder="1" applyFont="1"/>
    <xf borderId="34" fillId="0" fontId="1" numFmtId="165" xfId="0" applyBorder="1" applyFont="1" applyNumberFormat="1"/>
    <xf borderId="34" fillId="0" fontId="6" numFmtId="165" xfId="0" applyBorder="1" applyFont="1" applyNumberFormat="1"/>
    <xf borderId="31" fillId="0" fontId="6" numFmtId="165" xfId="0" applyBorder="1" applyFont="1" applyNumberFormat="1"/>
    <xf borderId="34" fillId="0" fontId="6" numFmtId="164" xfId="0" applyBorder="1" applyFont="1" applyNumberFormat="1"/>
    <xf borderId="36" fillId="3" fontId="5" numFmtId="164" xfId="0" applyAlignment="1" applyBorder="1" applyFont="1" applyNumberFormat="1">
      <alignment horizontal="right"/>
    </xf>
    <xf borderId="10" fillId="0" fontId="6" numFmtId="0" xfId="0" applyBorder="1" applyFont="1"/>
    <xf borderId="0" fillId="0" fontId="7" numFmtId="0" xfId="0" applyFont="1"/>
    <xf borderId="0" fillId="0" fontId="1" numFmtId="0" xfId="0" applyFont="1"/>
    <xf borderId="0" fillId="0" fontId="5" numFmtId="0" xfId="0" applyAlignment="1" applyFont="1">
      <alignment horizontal="right"/>
    </xf>
    <xf borderId="30" fillId="0" fontId="5" numFmtId="164" xfId="0" applyAlignment="1" applyBorder="1" applyFont="1" applyNumberFormat="1">
      <alignment horizontal="right"/>
    </xf>
    <xf borderId="24" fillId="0" fontId="1" numFmtId="0" xfId="0" applyAlignment="1" applyBorder="1" applyFont="1">
      <alignment vertical="bottom"/>
    </xf>
    <xf borderId="30" fillId="0" fontId="1" numFmtId="0" xfId="0" applyAlignment="1" applyBorder="1" applyFont="1">
      <alignment horizontal="center" vertical="bottom"/>
    </xf>
    <xf borderId="30" fillId="0" fontId="1" numFmtId="3" xfId="0" applyAlignment="1" applyBorder="1" applyFont="1" applyNumberFormat="1">
      <alignment horizontal="center" vertical="bottom"/>
    </xf>
    <xf borderId="32" fillId="0" fontId="1" numFmtId="0" xfId="0" applyAlignment="1" applyBorder="1" applyFont="1">
      <alignment horizontal="center" shrinkToFit="0" vertical="bottom" wrapText="1"/>
    </xf>
    <xf borderId="5" fillId="0" fontId="5" numFmtId="0" xfId="0" applyAlignment="1" applyBorder="1" applyFont="1">
      <alignment horizontal="center" vertical="bottom"/>
    </xf>
    <xf borderId="12" fillId="0" fontId="5" numFmtId="0" xfId="0" applyAlignment="1" applyBorder="1" applyFont="1">
      <alignment horizontal="center" vertical="bottom"/>
    </xf>
    <xf borderId="33" fillId="0" fontId="4" numFmtId="0" xfId="0" applyAlignment="1" applyBorder="1" applyFont="1">
      <alignment vertical="bottom"/>
    </xf>
    <xf borderId="34" fillId="0" fontId="1" numFmtId="165" xfId="0" applyAlignment="1" applyBorder="1" applyFont="1" applyNumberFormat="1">
      <alignment vertical="bottom"/>
    </xf>
    <xf borderId="34" fillId="0" fontId="4" numFmtId="165" xfId="0" applyAlignment="1" applyBorder="1" applyFont="1" applyNumberFormat="1">
      <alignment vertical="bottom"/>
    </xf>
    <xf borderId="31" fillId="0" fontId="4" numFmtId="165" xfId="0" applyAlignment="1" applyBorder="1" applyFont="1" applyNumberFormat="1">
      <alignment vertical="bottom"/>
    </xf>
    <xf borderId="34" fillId="0" fontId="4" numFmtId="164" xfId="0" applyAlignment="1" applyBorder="1" applyFont="1" applyNumberFormat="1">
      <alignment vertical="bottom"/>
    </xf>
    <xf borderId="36" fillId="3" fontId="5" numFmtId="164" xfId="0" applyAlignment="1" applyBorder="1" applyFont="1" applyNumberFormat="1">
      <alignment horizontal="right" vertical="bottom"/>
    </xf>
    <xf borderId="35" fillId="3" fontId="5" numFmtId="164" xfId="0" applyAlignment="1" applyBorder="1" applyFont="1" applyNumberFormat="1">
      <alignment horizontal="right" vertical="bottom"/>
    </xf>
    <xf borderId="0" fillId="0" fontId="7" numFmtId="0" xfId="0" applyAlignment="1" applyFont="1">
      <alignment vertical="bottom"/>
    </xf>
    <xf borderId="10" fillId="0" fontId="4" numFmtId="0" xfId="0" applyAlignment="1" applyBorder="1" applyFont="1">
      <alignment vertical="bottom"/>
    </xf>
    <xf borderId="6" fillId="0" fontId="4" numFmtId="0" xfId="0" applyAlignment="1" applyBorder="1" applyFont="1">
      <alignment vertical="bottom"/>
    </xf>
    <xf borderId="5" fillId="0" fontId="4" numFmtId="0" xfId="0" applyAlignment="1" applyBorder="1" applyFont="1">
      <alignment vertical="bottom"/>
    </xf>
    <xf borderId="3" fillId="0" fontId="1" numFmtId="0" xfId="0" applyAlignment="1" applyBorder="1" applyFont="1">
      <alignment vertical="bottom"/>
    </xf>
    <xf borderId="3" fillId="0" fontId="4" numFmtId="0" xfId="0" applyAlignment="1" applyBorder="1" applyFont="1">
      <alignment vertical="bottom"/>
    </xf>
    <xf borderId="2" fillId="0" fontId="4" numFmtId="0" xfId="0" applyAlignment="1" applyBorder="1" applyFont="1">
      <alignment vertical="bottom"/>
    </xf>
    <xf borderId="5" fillId="0" fontId="5" numFmtId="0" xfId="0" applyAlignment="1" applyBorder="1" applyFont="1">
      <alignment vertical="top"/>
    </xf>
    <xf borderId="5" fillId="0" fontId="5" numFmtId="164" xfId="0" applyAlignment="1" applyBorder="1" applyFont="1" applyNumberFormat="1">
      <alignment horizontal="right" vertical="top"/>
    </xf>
    <xf borderId="5" fillId="0" fontId="5" numFmtId="167" xfId="0" applyAlignment="1" applyBorder="1" applyFont="1" applyNumberFormat="1">
      <alignment horizontal="right" vertical="top"/>
    </xf>
    <xf borderId="5" fillId="0" fontId="4" numFmtId="167" xfId="0" applyAlignment="1" applyBorder="1" applyFont="1" applyNumberFormat="1">
      <alignment vertical="top"/>
    </xf>
    <xf borderId="5" fillId="0" fontId="8" numFmtId="0" xfId="0" applyAlignment="1" applyBorder="1" applyFont="1">
      <alignment vertical="bottom"/>
    </xf>
    <xf borderId="6" fillId="0" fontId="4" numFmtId="164" xfId="0" applyAlignment="1" applyBorder="1" applyFont="1" applyNumberFormat="1">
      <alignment vertical="bottom"/>
    </xf>
    <xf borderId="12" fillId="0" fontId="6" numFmtId="0" xfId="0" applyAlignment="1" applyBorder="1" applyFont="1">
      <alignment shrinkToFit="0" wrapText="1"/>
    </xf>
    <xf borderId="0" fillId="0" fontId="9" numFmtId="0" xfId="0" applyAlignment="1" applyFont="1">
      <alignment vertical="center"/>
    </xf>
    <xf borderId="12" fillId="0" fontId="6" numFmtId="0" xfId="0" applyAlignment="1" applyBorder="1" applyFont="1">
      <alignment vertical="bottom"/>
    </xf>
    <xf borderId="0" fillId="0" fontId="10" numFmtId="0" xfId="0" applyFont="1"/>
    <xf borderId="0" fillId="0" fontId="6" numFmtId="0" xfId="0" applyAlignment="1" applyFont="1">
      <alignment vertical="bottom"/>
    </xf>
    <xf borderId="0" fillId="0" fontId="11" numFmtId="0" xfId="0" applyAlignment="1" applyFont="1">
      <alignment vertical="bottom"/>
    </xf>
    <xf borderId="10" fillId="0" fontId="11" numFmtId="0" xfId="0" applyAlignment="1" applyBorder="1" applyFont="1">
      <alignment vertical="bottom"/>
    </xf>
    <xf borderId="6" fillId="0" fontId="11" numFmtId="0" xfId="0" applyAlignment="1" applyBorder="1" applyFont="1">
      <alignment vertical="bottom"/>
    </xf>
    <xf borderId="5" fillId="0" fontId="11" numFmtId="0" xfId="0" applyAlignment="1" applyBorder="1" applyFont="1">
      <alignment vertical="bottom"/>
    </xf>
    <xf borderId="34" fillId="0" fontId="5" numFmtId="0" xfId="0" applyAlignment="1" applyBorder="1" applyFont="1">
      <alignment horizontal="center" vertical="bottom"/>
    </xf>
    <xf borderId="34" fillId="0" fontId="4" numFmtId="1" xfId="0" applyAlignment="1" applyBorder="1" applyFont="1" applyNumberFormat="1">
      <alignment vertical="bottom"/>
    </xf>
    <xf borderId="34" fillId="0" fontId="5" numFmtId="164" xfId="0" applyAlignment="1" applyBorder="1" applyFont="1" applyNumberFormat="1">
      <alignment horizontal="right" vertical="bottom"/>
    </xf>
    <xf borderId="10" fillId="0" fontId="2" numFmtId="0" xfId="0" applyBorder="1" applyFont="1"/>
    <xf borderId="0" fillId="0" fontId="12" numFmtId="0" xfId="0" applyFont="1"/>
    <xf borderId="11" fillId="2" fontId="5" numFmtId="0" xfId="0" applyBorder="1" applyFont="1"/>
    <xf borderId="9" fillId="0" fontId="1" numFmtId="0" xfId="0" applyAlignment="1" applyBorder="1" applyFont="1">
      <alignment horizontal="center" shrinkToFit="0" vertical="bottom" wrapText="1"/>
    </xf>
    <xf borderId="4" fillId="0" fontId="2" numFmtId="0" xfId="0" applyBorder="1" applyFont="1"/>
    <xf borderId="6" fillId="0" fontId="1" numFmtId="0" xfId="0" applyAlignment="1" applyBorder="1" applyFont="1">
      <alignment vertical="bottom"/>
    </xf>
    <xf borderId="5" fillId="0" fontId="4" numFmtId="1" xfId="0" applyAlignment="1" applyBorder="1" applyFont="1" applyNumberFormat="1">
      <alignment horizontal="right" vertical="bottom"/>
    </xf>
    <xf borderId="7" fillId="0" fontId="4" numFmtId="0" xfId="0" applyAlignment="1" applyBorder="1" applyFont="1">
      <alignment horizontal="right" vertical="bottom"/>
    </xf>
    <xf borderId="5" fillId="0" fontId="5" numFmtId="165" xfId="0" applyAlignment="1" applyBorder="1" applyFont="1" applyNumberFormat="1">
      <alignment vertical="bottom"/>
    </xf>
    <xf borderId="8" fillId="3" fontId="4" numFmtId="0" xfId="0" applyAlignment="1" applyBorder="1" applyFont="1">
      <alignment vertical="bottom"/>
    </xf>
    <xf borderId="11" fillId="3" fontId="4" numFmtId="164" xfId="0" applyAlignment="1" applyBorder="1" applyFont="1" applyNumberFormat="1">
      <alignment vertical="bottom"/>
    </xf>
    <xf borderId="11" fillId="3" fontId="4" numFmtId="0" xfId="0" applyAlignment="1" applyBorder="1" applyFont="1">
      <alignment vertical="bottom"/>
    </xf>
    <xf borderId="21" fillId="2" fontId="13" numFmtId="0" xfId="0" applyAlignment="1" applyBorder="1" applyFont="1">
      <alignment horizontal="center" vertical="top"/>
    </xf>
    <xf borderId="30" fillId="0" fontId="14" numFmtId="0" xfId="0" applyAlignment="1" applyBorder="1" applyFont="1">
      <alignment vertical="bottom"/>
    </xf>
    <xf borderId="30" fillId="0" fontId="15" numFmtId="0" xfId="0" applyAlignment="1" applyBorder="1" applyFont="1">
      <alignment vertical="bottom"/>
    </xf>
    <xf borderId="30" fillId="0" fontId="4" numFmtId="0" xfId="0" applyAlignment="1" applyBorder="1" applyFont="1">
      <alignment vertical="bottom"/>
    </xf>
    <xf borderId="30" fillId="0" fontId="13" numFmtId="0" xfId="0" applyAlignment="1" applyBorder="1" applyFont="1">
      <alignment horizontal="center" vertical="bottom"/>
    </xf>
    <xf borderId="32" fillId="0" fontId="13" numFmtId="0" xfId="0" applyAlignment="1" applyBorder="1" applyFont="1">
      <alignment horizontal="center" shrinkToFit="0" vertical="bottom" wrapText="1"/>
    </xf>
    <xf borderId="34" fillId="0" fontId="4" numFmtId="0" xfId="0" applyAlignment="1" applyBorder="1" applyFont="1">
      <alignment vertical="bottom"/>
    </xf>
    <xf borderId="35" fillId="3" fontId="4" numFmtId="164" xfId="0" applyAlignment="1" applyBorder="1" applyFont="1" applyNumberFormat="1">
      <alignment vertical="bottom"/>
    </xf>
    <xf borderId="0" fillId="0" fontId="4" numFmtId="0" xfId="0" applyAlignment="1" applyFont="1">
      <alignment vertical="bottom"/>
    </xf>
    <xf borderId="0" fillId="0" fontId="6" numFmtId="0" xfId="0" applyAlignment="1" applyFont="1">
      <alignment shrinkToFit="0" vertical="bottom" wrapText="1"/>
    </xf>
    <xf borderId="11" fillId="2" fontId="6" numFmtId="0" xfId="0" applyAlignment="1" applyBorder="1" applyFont="1">
      <alignment vertical="bottom"/>
    </xf>
    <xf borderId="0" fillId="2" fontId="16" numFmtId="0" xfId="0" applyAlignment="1" applyFont="1">
      <alignment horizontal="left" shrinkToFit="0" wrapText="0"/>
    </xf>
    <xf borderId="37" fillId="2" fontId="1" numFmtId="0" xfId="0" applyAlignment="1" applyBorder="1" applyFont="1">
      <alignment vertical="bottom"/>
    </xf>
    <xf borderId="1" fillId="0" fontId="1" numFmtId="0" xfId="0" applyAlignment="1" applyBorder="1" applyFont="1">
      <alignment horizontal="center" vertical="bottom"/>
    </xf>
    <xf borderId="0" fillId="0" fontId="17" numFmtId="0" xfId="0" applyAlignment="1" applyFont="1">
      <alignment shrinkToFit="0" vertical="bottom" wrapText="0"/>
    </xf>
    <xf borderId="37" fillId="2" fontId="4" numFmtId="0" xfId="0" applyAlignment="1" applyBorder="1" applyFont="1">
      <alignment vertical="bottom"/>
    </xf>
    <xf borderId="0" fillId="0" fontId="18" numFmtId="0" xfId="0" applyAlignment="1" applyFont="1">
      <alignment shrinkToFit="0" vertical="bottom" wrapText="0"/>
    </xf>
    <xf borderId="1" fillId="0" fontId="1" numFmtId="0" xfId="0" applyAlignment="1" applyBorder="1" applyFont="1">
      <alignment vertical="bottom"/>
    </xf>
    <xf borderId="1" fillId="0" fontId="1" numFmtId="0" xfId="0" applyAlignment="1" applyBorder="1" applyFont="1">
      <alignment shrinkToFit="0" vertical="bottom" wrapText="1"/>
    </xf>
    <xf borderId="1" fillId="0" fontId="1" numFmtId="164" xfId="0" applyAlignment="1" applyBorder="1" applyFont="1" applyNumberFormat="1">
      <alignment vertical="bottom"/>
    </xf>
    <xf borderId="0" fillId="0" fontId="19" numFmtId="0" xfId="0" applyAlignment="1" applyFont="1">
      <alignment shrinkToFit="0" vertical="bottom" wrapText="0"/>
    </xf>
    <xf borderId="12" fillId="4" fontId="1" numFmtId="164" xfId="0" applyAlignment="1" applyBorder="1" applyFill="1" applyFont="1" applyNumberFormat="1">
      <alignment horizontal="center" vertical="bottom"/>
    </xf>
    <xf borderId="12" fillId="0" fontId="1" numFmtId="1" xfId="0" applyAlignment="1" applyBorder="1" applyFont="1" applyNumberFormat="1">
      <alignment horizontal="center" vertical="bottom"/>
    </xf>
    <xf borderId="12" fillId="0" fontId="1" numFmtId="164" xfId="0" applyAlignment="1" applyBorder="1" applyFont="1" applyNumberFormat="1">
      <alignment horizontal="center" vertical="bottom"/>
    </xf>
    <xf borderId="12" fillId="0" fontId="18" numFmtId="0" xfId="0" applyAlignment="1" applyBorder="1" applyFont="1">
      <alignment horizontal="center" shrinkToFit="0" vertical="bottom" wrapText="0"/>
    </xf>
    <xf borderId="12" fillId="4" fontId="4" numFmtId="164" xfId="0" applyAlignment="1" applyBorder="1" applyFont="1" applyNumberFormat="1">
      <alignment vertical="bottom"/>
    </xf>
    <xf borderId="12" fillId="0" fontId="4" numFmtId="3" xfId="0" applyAlignment="1" applyBorder="1" applyFont="1" applyNumberFormat="1">
      <alignment vertical="bottom"/>
    </xf>
    <xf borderId="12" fillId="0" fontId="18" numFmtId="0" xfId="0" applyAlignment="1" applyBorder="1" applyFont="1">
      <alignment shrinkToFit="0" vertical="bottom" wrapText="0"/>
    </xf>
    <xf borderId="12" fillId="4" fontId="5" numFmtId="164" xfId="0" applyAlignment="1" applyBorder="1" applyFont="1" applyNumberFormat="1">
      <alignment horizontal="right" vertical="bottom"/>
    </xf>
    <xf borderId="12" fillId="0" fontId="5" numFmtId="3" xfId="0" applyAlignment="1" applyBorder="1" applyFont="1" applyNumberFormat="1">
      <alignment horizontal="center" vertical="bottom"/>
    </xf>
    <xf borderId="12" fillId="0" fontId="19" numFmtId="0" xfId="0" applyAlignment="1" applyBorder="1" applyFont="1">
      <alignment shrinkToFit="0" vertical="bottom" wrapText="0"/>
    </xf>
    <xf borderId="12" fillId="0" fontId="5" numFmtId="165" xfId="0" applyAlignment="1" applyBorder="1" applyFont="1" applyNumberFormat="1">
      <alignment vertical="bottom"/>
    </xf>
    <xf borderId="1" fillId="0" fontId="1" numFmtId="0" xfId="0" applyAlignment="1" applyBorder="1" applyFont="1">
      <alignment horizontal="right" vertical="bottom"/>
    </xf>
    <xf borderId="38" fillId="4" fontId="4" numFmtId="0" xfId="0" applyAlignment="1" applyBorder="1" applyFont="1">
      <alignment vertical="bottom"/>
    </xf>
    <xf borderId="12" fillId="4" fontId="5" numFmtId="0" xfId="0" applyAlignment="1" applyBorder="1" applyFont="1">
      <alignment horizontal="right" vertical="bottom"/>
    </xf>
    <xf borderId="0" fillId="0" fontId="18" numFmtId="0" xfId="0" applyAlignment="1" applyFont="1">
      <alignment horizontal="right" shrinkToFit="0" vertical="bottom" wrapText="0"/>
    </xf>
    <xf borderId="0" fillId="0" fontId="20" numFmtId="0" xfId="0" applyFont="1"/>
    <xf borderId="29" fillId="0" fontId="4" numFmtId="0" xfId="0" applyAlignment="1" applyBorder="1" applyFont="1">
      <alignment vertical="bottom"/>
    </xf>
    <xf borderId="5" fillId="0" fontId="1" numFmtId="165" xfId="0" applyAlignment="1" applyBorder="1" applyFont="1" applyNumberFormat="1">
      <alignment shrinkToFit="0" vertical="bottom" wrapText="1"/>
    </xf>
    <xf borderId="39" fillId="2" fontId="5" numFmtId="0" xfId="0" applyAlignment="1" applyBorder="1" applyFont="1">
      <alignment vertical="bottom"/>
    </xf>
    <xf borderId="1" fillId="0" fontId="1" numFmtId="3" xfId="0" applyAlignment="1" applyBorder="1" applyFont="1" applyNumberFormat="1">
      <alignment horizontal="center" shrinkToFit="0" vertical="bottom" wrapText="1"/>
    </xf>
    <xf borderId="12" fillId="0" fontId="5" numFmtId="0" xfId="0" applyBorder="1" applyFont="1"/>
    <xf borderId="12" fillId="0" fontId="1" numFmtId="0" xfId="0" applyBorder="1" applyFont="1"/>
    <xf borderId="12" fillId="0" fontId="5" numFmtId="0" xfId="0" applyAlignment="1" applyBorder="1" applyFont="1">
      <alignment horizontal="right"/>
    </xf>
    <xf borderId="12" fillId="0" fontId="5" numFmtId="0" xfId="0" applyAlignment="1" applyBorder="1" applyFont="1">
      <alignment shrinkToFit="0" wrapText="1"/>
    </xf>
    <xf borderId="1" fillId="0" fontId="5" numFmtId="0" xfId="0" applyAlignment="1" applyBorder="1" applyFont="1">
      <alignment shrinkToFit="0" wrapText="1"/>
    </xf>
    <xf borderId="1" fillId="0" fontId="1" numFmtId="0" xfId="0" applyBorder="1" applyFont="1"/>
    <xf borderId="12" fillId="4" fontId="5" numFmtId="167" xfId="0" applyBorder="1" applyFont="1" applyNumberFormat="1"/>
    <xf borderId="12" fillId="0" fontId="5" numFmtId="167" xfId="0" applyBorder="1" applyFont="1" applyNumberFormat="1"/>
    <xf borderId="12" fillId="4" fontId="5" numFmtId="167" xfId="0" applyAlignment="1" applyBorder="1" applyFont="1" applyNumberFormat="1">
      <alignment horizontal="right"/>
    </xf>
    <xf borderId="12" fillId="0" fontId="5" numFmtId="167" xfId="0" applyAlignment="1" applyBorder="1" applyFont="1" applyNumberFormat="1">
      <alignment horizontal="right"/>
    </xf>
    <xf borderId="12" fillId="0" fontId="5" numFmtId="3" xfId="0" applyBorder="1" applyFont="1" applyNumberFormat="1"/>
    <xf borderId="14" fillId="0" fontId="6" numFmtId="0" xfId="0" applyBorder="1" applyFont="1"/>
    <xf borderId="15" fillId="0" fontId="6" numFmtId="0" xfId="0" applyBorder="1" applyFont="1"/>
    <xf borderId="16" fillId="0" fontId="6" numFmtId="0" xfId="0" applyBorder="1" applyFont="1"/>
    <xf borderId="9" fillId="0" fontId="6" numFmtId="0" xfId="0" applyBorder="1" applyFont="1"/>
    <xf borderId="4" fillId="0" fontId="6" numFmtId="0" xfId="0" applyBorder="1" applyFont="1"/>
    <xf borderId="0" fillId="0" fontId="21" numFmtId="0" xfId="0" applyFont="1"/>
    <xf borderId="12" fillId="0" fontId="6" numFmtId="0" xfId="0" applyAlignment="1" applyBorder="1" applyFont="1">
      <alignment horizontal="right" shrinkToFit="0" vertical="bottom" wrapText="1"/>
    </xf>
    <xf borderId="12" fillId="2" fontId="5" numFmtId="164" xfId="0" applyAlignment="1" applyBorder="1" applyFont="1" applyNumberFormat="1">
      <alignment horizontal="right" shrinkToFit="0" vertical="bottom" wrapText="1"/>
    </xf>
    <xf borderId="12" fillId="3" fontId="5" numFmtId="164" xfId="0" applyAlignment="1" applyBorder="1" applyFont="1" applyNumberFormat="1">
      <alignment horizontal="center" shrinkToFit="0" vertical="bottom" wrapText="1"/>
    </xf>
    <xf borderId="12" fillId="0" fontId="4" numFmtId="1" xfId="0" applyAlignment="1" applyBorder="1" applyFont="1" applyNumberFormat="1">
      <alignment horizontal="right" shrinkToFit="0" vertical="bottom" wrapText="1"/>
    </xf>
    <xf borderId="12" fillId="0" fontId="5" numFmtId="164" xfId="0" applyAlignment="1" applyBorder="1" applyFont="1" applyNumberFormat="1">
      <alignment horizontal="right" shrinkToFit="0" vertical="bottom" wrapText="1"/>
    </xf>
    <xf borderId="12" fillId="3" fontId="4" numFmtId="0" xfId="0" applyAlignment="1" applyBorder="1" applyFont="1">
      <alignment vertical="bottom"/>
    </xf>
    <xf borderId="12" fillId="5" fontId="4" numFmtId="0" xfId="0" applyAlignment="1" applyBorder="1" applyFill="1" applyFont="1">
      <alignment vertical="bottom"/>
    </xf>
    <xf borderId="40" fillId="0" fontId="4" numFmtId="0" xfId="0" applyAlignment="1" applyBorder="1" applyFont="1">
      <alignment vertical="bottom"/>
    </xf>
    <xf borderId="41" fillId="0" fontId="4" numFmtId="0" xfId="0" applyAlignment="1" applyBorder="1" applyFont="1">
      <alignment vertical="bottom"/>
    </xf>
    <xf borderId="14" fillId="0" fontId="1" numFmtId="0" xfId="0" applyAlignment="1" applyBorder="1" applyFont="1">
      <alignment shrinkToFit="0" vertical="bottom" wrapText="1"/>
    </xf>
    <xf borderId="9" fillId="0" fontId="5" numFmtId="0" xfId="0" applyAlignment="1" applyBorder="1" applyFont="1">
      <alignment shrinkToFit="0" vertical="bottom" wrapText="1"/>
    </xf>
    <xf borderId="12" fillId="0" fontId="6" numFmtId="1" xfId="0" applyAlignment="1" applyBorder="1" applyFont="1" applyNumberFormat="1">
      <alignment horizontal="right" shrinkToFit="0" vertical="bottom" wrapText="1"/>
    </xf>
    <xf borderId="9" fillId="0" fontId="8" numFmtId="0" xfId="0" applyAlignment="1" applyBorder="1" applyFont="1">
      <alignment shrinkToFit="0" vertical="bottom" wrapText="1"/>
    </xf>
    <xf borderId="0" fillId="0" fontId="12" numFmtId="164" xfId="0" applyFont="1" applyNumberFormat="1"/>
    <xf borderId="4" fillId="0" fontId="1" numFmtId="0" xfId="0" applyAlignment="1" applyBorder="1" applyFont="1">
      <alignment horizontal="center" shrinkToFit="0" wrapText="1"/>
    </xf>
    <xf borderId="6" fillId="0" fontId="1" numFmtId="3" xfId="0" applyAlignment="1" applyBorder="1" applyFont="1" applyNumberFormat="1">
      <alignment horizontal="center" shrinkToFit="0" wrapText="1"/>
    </xf>
    <xf borderId="6" fillId="0" fontId="1" numFmtId="0" xfId="0" applyAlignment="1" applyBorder="1" applyFont="1">
      <alignment horizontal="center" shrinkToFit="0" wrapText="1"/>
    </xf>
    <xf borderId="5" fillId="0" fontId="1" numFmtId="0" xfId="0" applyAlignment="1" applyBorder="1" applyFont="1">
      <alignment horizontal="center" shrinkToFit="0" wrapText="1"/>
    </xf>
    <xf borderId="8" fillId="3" fontId="1" numFmtId="0" xfId="0" applyAlignment="1" applyBorder="1" applyFont="1">
      <alignment horizontal="center" shrinkToFit="0" wrapText="1"/>
    </xf>
    <xf borderId="5" fillId="0" fontId="1" numFmtId="0" xfId="0" applyAlignment="1" applyBorder="1" applyFont="1">
      <alignment shrinkToFit="0" wrapText="1"/>
    </xf>
    <xf borderId="7" fillId="0" fontId="5" numFmtId="0" xfId="0" applyAlignment="1" applyBorder="1" applyFont="1">
      <alignment horizontal="right" shrinkToFit="0" wrapText="1"/>
    </xf>
    <xf borderId="5" fillId="0" fontId="5" numFmtId="0" xfId="0" applyAlignment="1" applyBorder="1" applyFont="1">
      <alignment shrinkToFit="0" wrapText="1"/>
    </xf>
    <xf borderId="8" fillId="3" fontId="5" numFmtId="164" xfId="0" applyAlignment="1" applyBorder="1" applyFont="1" applyNumberFormat="1">
      <alignment horizontal="right" shrinkToFit="0" wrapText="1"/>
    </xf>
    <xf borderId="5" fillId="0" fontId="6" numFmtId="1" xfId="0" applyBorder="1" applyFont="1" applyNumberFormat="1"/>
    <xf borderId="5" fillId="0" fontId="6" numFmtId="164" xfId="0" applyBorder="1" applyFont="1" applyNumberFormat="1"/>
    <xf borderId="0" fillId="0" fontId="8" numFmtId="0" xfId="0" applyFont="1"/>
    <xf borderId="29" fillId="0" fontId="6" numFmtId="0" xfId="0" applyBorder="1" applyFont="1"/>
    <xf borderId="1" fillId="0" fontId="5" numFmtId="0" xfId="0" applyAlignment="1" applyBorder="1" applyFont="1">
      <alignment horizontal="center" shrinkToFit="0" vertical="bottom" wrapText="1"/>
    </xf>
    <xf borderId="0" fillId="0" fontId="22" numFmtId="0" xfId="0" applyFont="1"/>
    <xf borderId="12" fillId="0" fontId="4" numFmtId="0" xfId="0" applyAlignment="1" applyBorder="1" applyFont="1">
      <alignment horizontal="right" shrinkToFit="0" vertical="bottom" wrapText="1"/>
    </xf>
    <xf borderId="12" fillId="3" fontId="1" numFmtId="0" xfId="0" applyAlignment="1" applyBorder="1" applyFont="1">
      <alignment horizontal="right" shrinkToFit="0" vertical="bottom" wrapText="1"/>
    </xf>
    <xf borderId="15" fillId="0" fontId="1" numFmtId="0" xfId="0" applyAlignment="1" applyBorder="1" applyFont="1">
      <alignment vertical="bottom"/>
    </xf>
    <xf borderId="9" fillId="0" fontId="11" numFmtId="0" xfId="0" applyAlignment="1" applyBorder="1" applyFont="1">
      <alignment vertical="bottom"/>
    </xf>
    <xf borderId="0" fillId="0" fontId="23" numFmtId="0" xfId="0" applyFont="1"/>
    <xf borderId="0" fillId="0" fontId="5" numFmtId="0" xfId="0" applyAlignment="1" applyFont="1">
      <alignment readingOrder="0" vertical="bottom"/>
    </xf>
    <xf borderId="12" fillId="0" fontId="24" numFmtId="1" xfId="0" applyAlignment="1" applyBorder="1" applyFont="1" applyNumberFormat="1">
      <alignment horizontal="right" vertical="bottom"/>
    </xf>
    <xf borderId="15" fillId="0" fontId="4" numFmtId="0" xfId="0" applyAlignment="1" applyBorder="1" applyFont="1">
      <alignment vertical="bottom"/>
    </xf>
    <xf borderId="16" fillId="0" fontId="4" numFmtId="0" xfId="0" applyAlignment="1" applyBorder="1" applyFont="1">
      <alignment vertical="bottom"/>
    </xf>
    <xf borderId="9" fillId="0" fontId="5" numFmtId="0" xfId="0" applyAlignment="1" applyBorder="1" applyFont="1">
      <alignment vertical="bottom"/>
    </xf>
    <xf borderId="9" fillId="0" fontId="4" numFmtId="0" xfId="0" applyAlignment="1" applyBorder="1" applyFont="1">
      <alignment vertical="bottom"/>
    </xf>
    <xf borderId="4" fillId="0" fontId="4" numFmtId="0" xfId="0" applyAlignment="1" applyBorder="1" applyFont="1">
      <alignment vertical="bottom"/>
    </xf>
    <xf borderId="42" fillId="2" fontId="1" numFmtId="0" xfId="0" applyAlignment="1" applyBorder="1" applyFont="1">
      <alignment horizontal="center" vertical="top"/>
    </xf>
    <xf borderId="43" fillId="0" fontId="2" numFmtId="0" xfId="0" applyBorder="1" applyFont="1"/>
    <xf borderId="14" fillId="0" fontId="1" numFmtId="0" xfId="0" applyAlignment="1" applyBorder="1" applyFont="1">
      <alignment horizontal="center" shrinkToFit="0" vertical="bottom" wrapText="1"/>
    </xf>
    <xf borderId="12" fillId="6" fontId="1" numFmtId="0" xfId="0" applyAlignment="1" applyBorder="1" applyFill="1" applyFont="1">
      <alignment horizontal="center" vertical="bottom"/>
    </xf>
    <xf borderId="12" fillId="6" fontId="1" numFmtId="164" xfId="0" applyAlignment="1" applyBorder="1" applyFont="1" applyNumberFormat="1">
      <alignment horizontal="center" vertical="bottom"/>
    </xf>
    <xf borderId="12" fillId="6" fontId="5" numFmtId="164" xfId="0" applyAlignment="1" applyBorder="1" applyFont="1" applyNumberFormat="1">
      <alignment horizontal="right" vertical="bottom"/>
    </xf>
    <xf borderId="0" fillId="0" fontId="4" numFmtId="0" xfId="0" applyAlignment="1" applyFont="1">
      <alignment horizontal="right" vertical="bottom"/>
    </xf>
    <xf borderId="12" fillId="0" fontId="4" numFmtId="1" xfId="0" applyAlignment="1" applyBorder="1" applyFont="1" applyNumberFormat="1">
      <alignment horizontal="right" vertical="bottom"/>
    </xf>
    <xf borderId="7" fillId="0" fontId="4" numFmtId="164" xfId="0" applyAlignment="1" applyBorder="1" applyFont="1" applyNumberFormat="1">
      <alignment vertical="bottom"/>
    </xf>
    <xf borderId="12" fillId="0" fontId="1" numFmtId="0" xfId="0" applyAlignment="1" applyBorder="1" applyFont="1">
      <alignment vertical="bottom"/>
    </xf>
    <xf borderId="12" fillId="0" fontId="4" numFmtId="0" xfId="0" applyAlignment="1" applyBorder="1" applyFont="1">
      <alignment vertical="bottom"/>
    </xf>
    <xf borderId="1" fillId="0" fontId="4" numFmtId="164" xfId="0" applyAlignment="1" applyBorder="1" applyFont="1" applyNumberFormat="1">
      <alignment vertical="bottom"/>
    </xf>
    <xf borderId="2" fillId="0" fontId="4" numFmtId="164" xfId="0" applyAlignment="1" applyBorder="1" applyFont="1" applyNumberFormat="1">
      <alignment vertical="bottom"/>
    </xf>
    <xf borderId="4" fillId="0" fontId="5" numFmtId="0" xfId="0" applyAlignment="1" applyBorder="1" applyFont="1">
      <alignment vertical="bottom"/>
    </xf>
    <xf borderId="1" fillId="2" fontId="1" numFmtId="0" xfId="0" applyAlignment="1" applyBorder="1" applyFont="1">
      <alignment horizontal="center" shrinkToFit="0" vertical="top" wrapText="1"/>
    </xf>
    <xf borderId="3" fillId="0" fontId="1" numFmtId="0" xfId="0" applyAlignment="1" applyBorder="1" applyFont="1">
      <alignment shrinkToFit="0" vertical="top" wrapText="1"/>
    </xf>
    <xf borderId="4" fillId="0" fontId="1" numFmtId="0" xfId="0" applyAlignment="1" applyBorder="1" applyFont="1">
      <alignment horizontal="center" shrinkToFit="0" vertical="bottom" wrapText="1"/>
    </xf>
    <xf borderId="6" fillId="0" fontId="1" numFmtId="0" xfId="0" applyAlignment="1" applyBorder="1" applyFont="1">
      <alignment horizontal="center" shrinkToFit="0" vertical="bottom" wrapText="1"/>
    </xf>
    <xf borderId="7" fillId="0" fontId="4" numFmtId="0" xfId="0" applyAlignment="1" applyBorder="1" applyFont="1">
      <alignment vertical="bottom"/>
    </xf>
    <xf borderId="5" fillId="0" fontId="1" numFmtId="0" xfId="0" applyAlignment="1" applyBorder="1" applyFont="1">
      <alignment horizontal="center" shrinkToFit="0" vertical="bottom" wrapText="1"/>
    </xf>
    <xf borderId="8" fillId="3" fontId="1" numFmtId="0" xfId="0" applyAlignment="1" applyBorder="1" applyFont="1">
      <alignment horizontal="center" shrinkToFit="0" vertical="bottom" wrapText="1"/>
    </xf>
    <xf borderId="5" fillId="0" fontId="1" numFmtId="0" xfId="0" applyAlignment="1" applyBorder="1" applyFont="1">
      <alignment shrinkToFit="0" vertical="bottom" wrapText="1"/>
    </xf>
    <xf borderId="7" fillId="0" fontId="5" numFmtId="0" xfId="0" applyAlignment="1" applyBorder="1" applyFont="1">
      <alignment horizontal="right" shrinkToFit="0" vertical="bottom" wrapText="1"/>
    </xf>
    <xf borderId="5" fillId="0" fontId="5" numFmtId="0" xfId="0" applyAlignment="1" applyBorder="1" applyFont="1">
      <alignment shrinkToFit="0" vertical="bottom" wrapText="1"/>
    </xf>
    <xf borderId="5" fillId="0" fontId="6" numFmtId="0" xfId="0" applyAlignment="1" applyBorder="1" applyFont="1">
      <alignment vertical="bottom"/>
    </xf>
    <xf borderId="5" fillId="0" fontId="5" numFmtId="0" xfId="0" applyAlignment="1" applyBorder="1" applyFont="1">
      <alignment vertical="bottom"/>
    </xf>
    <xf borderId="14" fillId="0" fontId="7" numFmtId="0" xfId="0" applyAlignment="1" applyBorder="1" applyFont="1">
      <alignment shrinkToFit="0" vertical="bottom" wrapText="1"/>
    </xf>
    <xf borderId="20" fillId="2" fontId="5" numFmtId="0" xfId="0" applyAlignment="1" applyBorder="1" applyFont="1">
      <alignment vertical="bottom"/>
    </xf>
    <xf borderId="9" fillId="0" fontId="1" numFmtId="0" xfId="0" applyAlignment="1" applyBorder="1" applyFont="1">
      <alignment vertical="bottom"/>
    </xf>
    <xf borderId="9" fillId="0" fontId="5" numFmtId="0" xfId="0" applyAlignment="1" applyBorder="1" applyFont="1">
      <alignment shrinkToFit="0" vertical="bottom" wrapText="1"/>
    </xf>
    <xf borderId="8" fillId="3" fontId="5" numFmtId="2" xfId="0" applyAlignment="1" applyBorder="1" applyFont="1" applyNumberFormat="1">
      <alignment horizontal="right" shrinkToFit="0" vertical="bottom" wrapText="1"/>
    </xf>
    <xf borderId="6" fillId="0" fontId="4" numFmtId="1" xfId="0" applyAlignment="1" applyBorder="1" applyFont="1" applyNumberForma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44" Type="http://schemas.openxmlformats.org/officeDocument/2006/relationships/worksheet" Target="worksheets/sheet41.xml"/><Relationship Id="rId43" Type="http://schemas.openxmlformats.org/officeDocument/2006/relationships/worksheet" Target="worksheets/sheet40.xml"/><Relationship Id="rId46" Type="http://schemas.openxmlformats.org/officeDocument/2006/relationships/worksheet" Target="worksheets/sheet43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48" Type="http://schemas.openxmlformats.org/officeDocument/2006/relationships/worksheet" Target="worksheets/sheet45.xml"/><Relationship Id="rId47" Type="http://schemas.openxmlformats.org/officeDocument/2006/relationships/worksheet" Target="worksheets/sheet44.xml"/><Relationship Id="rId49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32" Type="http://schemas.openxmlformats.org/officeDocument/2006/relationships/worksheet" Target="worksheets/sheet29.xml"/><Relationship Id="rId35" Type="http://schemas.openxmlformats.org/officeDocument/2006/relationships/worksheet" Target="worksheets/sheet32.xml"/><Relationship Id="rId34" Type="http://schemas.openxmlformats.org/officeDocument/2006/relationships/worksheet" Target="worksheets/sheet31.xml"/><Relationship Id="rId37" Type="http://schemas.openxmlformats.org/officeDocument/2006/relationships/worksheet" Target="worksheets/sheet34.xml"/><Relationship Id="rId36" Type="http://schemas.openxmlformats.org/officeDocument/2006/relationships/worksheet" Target="worksheets/sheet33.xml"/><Relationship Id="rId39" Type="http://schemas.openxmlformats.org/officeDocument/2006/relationships/worksheet" Target="worksheets/sheet36.xml"/><Relationship Id="rId38" Type="http://schemas.openxmlformats.org/officeDocument/2006/relationships/worksheet" Target="worksheets/sheet35.xml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3.75"/>
    <col customWidth="1" min="2" max="2" width="20.63"/>
    <col customWidth="1" min="3" max="3" width="6.25"/>
    <col customWidth="1" min="4" max="5" width="8.38"/>
    <col customWidth="1" min="6" max="6" width="7.88"/>
    <col customWidth="1" min="7" max="7" width="10.5"/>
    <col customWidth="1" min="8" max="8" width="8.88"/>
  </cols>
  <sheetData>
    <row r="1" ht="15.75" customHeight="1">
      <c r="A1" s="1" t="s">
        <v>0</v>
      </c>
      <c r="B1" s="2"/>
      <c r="C1" s="3" t="s">
        <v>1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 t="s">
        <v>3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16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">
        <v>1.0</v>
      </c>
      <c r="B6" s="18" t="s">
        <v>14</v>
      </c>
      <c r="C6" s="19" t="s">
        <v>15</v>
      </c>
      <c r="D6" s="20">
        <f t="shared" ref="D6:D15" si="1">100*F6/(100-E6)</f>
        <v>0.05</v>
      </c>
      <c r="E6" s="21">
        <v>20.0</v>
      </c>
      <c r="F6" s="22">
        <v>0.04</v>
      </c>
      <c r="G6" s="20">
        <f t="shared" ref="G6:G15" si="2">D6*$C$3</f>
        <v>0.1</v>
      </c>
      <c r="H6" s="20">
        <f t="shared" ref="H6:H15" si="3">F6*$C$3</f>
        <v>0.08</v>
      </c>
      <c r="I6" s="5"/>
      <c r="J6" s="23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24" t="s">
        <v>16</v>
      </c>
      <c r="C7" s="19" t="s">
        <v>15</v>
      </c>
      <c r="D7" s="20">
        <f t="shared" si="1"/>
        <v>0.04</v>
      </c>
      <c r="E7" s="21">
        <v>25.0</v>
      </c>
      <c r="F7" s="22">
        <v>0.03</v>
      </c>
      <c r="G7" s="20">
        <f t="shared" si="2"/>
        <v>0.08</v>
      </c>
      <c r="H7" s="20">
        <f t="shared" si="3"/>
        <v>0.06</v>
      </c>
      <c r="I7" s="5"/>
      <c r="J7" s="1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18" t="s">
        <v>17</v>
      </c>
      <c r="C8" s="19" t="s">
        <v>15</v>
      </c>
      <c r="D8" s="20">
        <f t="shared" si="1"/>
        <v>0.01</v>
      </c>
      <c r="E8" s="21">
        <v>20.0</v>
      </c>
      <c r="F8" s="22">
        <v>0.008</v>
      </c>
      <c r="G8" s="20">
        <f t="shared" si="2"/>
        <v>0.02</v>
      </c>
      <c r="H8" s="20">
        <f t="shared" si="3"/>
        <v>0.016</v>
      </c>
      <c r="I8" s="5"/>
      <c r="J8" s="23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24" t="s">
        <v>18</v>
      </c>
      <c r="C9" s="19" t="s">
        <v>15</v>
      </c>
      <c r="D9" s="20">
        <f t="shared" si="1"/>
        <v>0.009523809524</v>
      </c>
      <c r="E9" s="21">
        <v>16.0</v>
      </c>
      <c r="F9" s="22">
        <v>0.008</v>
      </c>
      <c r="G9" s="20">
        <f t="shared" si="2"/>
        <v>0.01904761905</v>
      </c>
      <c r="H9" s="20">
        <f t="shared" si="3"/>
        <v>0.016</v>
      </c>
      <c r="I9" s="5"/>
      <c r="J9" s="23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24" t="s">
        <v>19</v>
      </c>
      <c r="C10" s="19" t="s">
        <v>15</v>
      </c>
      <c r="D10" s="20">
        <f t="shared" si="1"/>
        <v>0.005</v>
      </c>
      <c r="E10" s="25"/>
      <c r="F10" s="22">
        <v>0.005</v>
      </c>
      <c r="G10" s="20">
        <f t="shared" si="2"/>
        <v>0.01</v>
      </c>
      <c r="H10" s="20">
        <f t="shared" si="3"/>
        <v>0.01</v>
      </c>
      <c r="I10" s="5"/>
      <c r="J10" s="16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8" t="s">
        <v>20</v>
      </c>
      <c r="C11" s="18" t="s">
        <v>21</v>
      </c>
      <c r="D11" s="20">
        <f t="shared" si="1"/>
        <v>0.002</v>
      </c>
      <c r="E11" s="25"/>
      <c r="F11" s="22">
        <v>0.002</v>
      </c>
      <c r="G11" s="20">
        <f t="shared" si="2"/>
        <v>0.004</v>
      </c>
      <c r="H11" s="20">
        <f t="shared" si="3"/>
        <v>0.004</v>
      </c>
      <c r="I11" s="5"/>
      <c r="J11" s="16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8.0</v>
      </c>
      <c r="B12" s="18" t="s">
        <v>22</v>
      </c>
      <c r="C12" s="18" t="s">
        <v>21</v>
      </c>
      <c r="D12" s="20">
        <f t="shared" si="1"/>
        <v>0.2</v>
      </c>
      <c r="E12" s="25"/>
      <c r="F12" s="22">
        <v>0.2</v>
      </c>
      <c r="G12" s="20">
        <f t="shared" si="2"/>
        <v>0.4</v>
      </c>
      <c r="H12" s="20">
        <f t="shared" si="3"/>
        <v>0.4</v>
      </c>
      <c r="I12" s="5"/>
      <c r="J12" s="16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7">
        <v>9.0</v>
      </c>
      <c r="B13" s="18" t="s">
        <v>23</v>
      </c>
      <c r="C13" s="19" t="s">
        <v>15</v>
      </c>
      <c r="D13" s="20">
        <f t="shared" si="1"/>
        <v>0</v>
      </c>
      <c r="E13" s="25"/>
      <c r="F13" s="22">
        <v>0.0</v>
      </c>
      <c r="G13" s="20">
        <f t="shared" si="2"/>
        <v>0</v>
      </c>
      <c r="H13" s="20">
        <f t="shared" si="3"/>
        <v>0</v>
      </c>
      <c r="I13" s="5"/>
      <c r="J13" s="16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7">
        <v>10.0</v>
      </c>
      <c r="B14" s="18" t="s">
        <v>24</v>
      </c>
      <c r="C14" s="18" t="s">
        <v>15</v>
      </c>
      <c r="D14" s="20">
        <f t="shared" si="1"/>
        <v>0</v>
      </c>
      <c r="E14" s="26"/>
      <c r="F14" s="22">
        <v>0.0</v>
      </c>
      <c r="G14" s="20">
        <f t="shared" si="2"/>
        <v>0</v>
      </c>
      <c r="H14" s="20">
        <f t="shared" si="3"/>
        <v>0</v>
      </c>
      <c r="I14" s="5"/>
      <c r="J14" s="16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7">
        <v>11.0</v>
      </c>
      <c r="B15" s="18" t="s">
        <v>25</v>
      </c>
      <c r="C15" s="18" t="s">
        <v>21</v>
      </c>
      <c r="D15" s="20">
        <f t="shared" si="1"/>
        <v>0</v>
      </c>
      <c r="E15" s="26"/>
      <c r="F15" s="22">
        <v>0.0</v>
      </c>
      <c r="G15" s="20">
        <f t="shared" si="2"/>
        <v>0</v>
      </c>
      <c r="H15" s="20">
        <f t="shared" si="3"/>
        <v>0</v>
      </c>
      <c r="I15" s="5"/>
      <c r="J15" s="16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2"/>
      <c r="B16" s="18" t="s">
        <v>26</v>
      </c>
      <c r="C16" s="10"/>
      <c r="D16" s="27"/>
      <c r="E16" s="26"/>
      <c r="F16" s="26"/>
      <c r="G16" s="27"/>
      <c r="H16" s="27"/>
      <c r="I16" s="5"/>
      <c r="J16" s="16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7">
        <v>1.0</v>
      </c>
      <c r="B17" s="18" t="s">
        <v>27</v>
      </c>
      <c r="C17" s="19" t="s">
        <v>15</v>
      </c>
      <c r="D17" s="20">
        <f t="shared" ref="D17:D18" si="4">100*F17/(100-E17)</f>
        <v>0.01</v>
      </c>
      <c r="E17" s="26"/>
      <c r="F17" s="22">
        <v>0.01</v>
      </c>
      <c r="G17" s="20">
        <f t="shared" ref="G17:G18" si="5">D17*$C$3</f>
        <v>0.02</v>
      </c>
      <c r="H17" s="20">
        <f t="shared" ref="H17:H18" si="6">F17*$C$3</f>
        <v>0.02</v>
      </c>
      <c r="I17" s="5"/>
      <c r="J17" s="16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7">
        <v>2.0</v>
      </c>
      <c r="B18" s="18" t="s">
        <v>28</v>
      </c>
      <c r="C18" s="18" t="s">
        <v>15</v>
      </c>
      <c r="D18" s="20">
        <f t="shared" si="4"/>
        <v>0.001</v>
      </c>
      <c r="E18" s="21">
        <v>50.0</v>
      </c>
      <c r="F18" s="22">
        <v>5.0E-4</v>
      </c>
      <c r="G18" s="20">
        <f t="shared" si="5"/>
        <v>0.002</v>
      </c>
      <c r="H18" s="20">
        <f t="shared" si="6"/>
        <v>0.001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2"/>
      <c r="B19" s="15" t="s">
        <v>29</v>
      </c>
      <c r="C19" s="10"/>
      <c r="D19" s="10"/>
      <c r="E19" s="10"/>
      <c r="F19" s="20">
        <f>SUM(F6:F18)</f>
        <v>0.3035</v>
      </c>
      <c r="G19" s="10"/>
      <c r="H19" s="20">
        <f>SUM(H6:H17)</f>
        <v>0.606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8"/>
      <c r="B20" s="28"/>
      <c r="C20" s="28"/>
      <c r="D20" s="28"/>
      <c r="E20" s="28"/>
      <c r="F20" s="28"/>
      <c r="G20" s="28"/>
      <c r="H20" s="28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9"/>
      <c r="B21" s="30" t="s">
        <v>30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9"/>
      <c r="B22" s="33" t="s">
        <v>31</v>
      </c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9"/>
      <c r="B23" s="34" t="s">
        <v>32</v>
      </c>
      <c r="C23" s="31"/>
      <c r="D23" s="31"/>
      <c r="E23" s="31"/>
      <c r="F23" s="31"/>
      <c r="G23" s="31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9"/>
      <c r="B24" s="35" t="s">
        <v>33</v>
      </c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9"/>
      <c r="B25" s="36" t="s">
        <v>34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9"/>
      <c r="B26" s="34" t="s">
        <v>35</v>
      </c>
      <c r="C26" s="31"/>
      <c r="D26" s="31"/>
      <c r="E26" s="31"/>
      <c r="F26" s="31"/>
      <c r="G26" s="31"/>
      <c r="H26" s="31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9"/>
      <c r="B27" s="34" t="s">
        <v>36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9"/>
      <c r="B28" s="34" t="s">
        <v>37</v>
      </c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9"/>
      <c r="B29" s="34" t="s">
        <v>38</v>
      </c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9"/>
      <c r="B30" s="34" t="s">
        <v>39</v>
      </c>
      <c r="C30" s="31"/>
      <c r="D30" s="31"/>
      <c r="E30" s="31"/>
      <c r="F30" s="31"/>
      <c r="G30" s="31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9"/>
      <c r="B31" s="37" t="s">
        <v>40</v>
      </c>
      <c r="C31" s="31"/>
      <c r="D31" s="31"/>
      <c r="E31" s="31"/>
      <c r="F31" s="31"/>
      <c r="G31" s="31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38"/>
      <c r="B32" s="39" t="s">
        <v>41</v>
      </c>
      <c r="C32" s="28"/>
      <c r="D32" s="28"/>
      <c r="E32" s="28"/>
      <c r="F32" s="28"/>
      <c r="G32" s="28"/>
      <c r="H32" s="10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D4:F4"/>
    <mergeCell ref="B24:G24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17.25"/>
    <col customWidth="1" min="3" max="3" width="8.25"/>
    <col customWidth="1" min="4" max="4" width="8.38"/>
    <col customWidth="1" min="5" max="5" width="9.75"/>
    <col customWidth="1" min="6" max="6" width="9.0"/>
    <col customWidth="1" min="7" max="7" width="8.63"/>
    <col customWidth="1" min="8" max="8" width="10.0"/>
  </cols>
  <sheetData>
    <row r="1">
      <c r="A1" s="87" t="s">
        <v>0</v>
      </c>
      <c r="B1" s="88"/>
      <c r="C1" s="148" t="s">
        <v>204</v>
      </c>
      <c r="D1" s="149"/>
      <c r="E1" s="149"/>
      <c r="F1" s="149"/>
      <c r="G1" s="149"/>
      <c r="H1" s="150"/>
    </row>
    <row r="2">
      <c r="A2" s="151" t="s">
        <v>90</v>
      </c>
      <c r="B2" s="152"/>
      <c r="C2" s="151">
        <v>120.0</v>
      </c>
      <c r="D2" s="153"/>
      <c r="E2" s="152"/>
      <c r="F2" s="127"/>
      <c r="G2" s="127"/>
      <c r="H2" s="127"/>
    </row>
    <row r="3">
      <c r="A3" s="154" t="s">
        <v>4</v>
      </c>
      <c r="B3" s="155"/>
      <c r="C3" s="151">
        <v>2.0</v>
      </c>
      <c r="D3" s="152"/>
      <c r="E3" s="156"/>
      <c r="F3" s="156"/>
      <c r="G3" s="156"/>
      <c r="H3" s="156"/>
    </row>
    <row r="4">
      <c r="A4" s="156"/>
      <c r="B4" s="156"/>
      <c r="C4" s="157"/>
      <c r="D4" s="158" t="s">
        <v>5</v>
      </c>
      <c r="E4" s="9"/>
      <c r="F4" s="7"/>
      <c r="G4" s="158" t="s">
        <v>6</v>
      </c>
      <c r="H4" s="7"/>
    </row>
    <row r="5">
      <c r="A5" s="159"/>
      <c r="B5" s="160" t="s">
        <v>7</v>
      </c>
      <c r="C5" s="160" t="s">
        <v>8</v>
      </c>
      <c r="D5" s="161" t="s">
        <v>9</v>
      </c>
      <c r="E5" s="162" t="s">
        <v>10</v>
      </c>
      <c r="F5" s="160" t="s">
        <v>11</v>
      </c>
      <c r="G5" s="161" t="s">
        <v>12</v>
      </c>
      <c r="H5" s="161" t="s">
        <v>91</v>
      </c>
    </row>
    <row r="6">
      <c r="A6" s="163">
        <v>1.0</v>
      </c>
      <c r="B6" s="164" t="s">
        <v>192</v>
      </c>
      <c r="C6" s="165" t="s">
        <v>15</v>
      </c>
      <c r="D6" s="166">
        <f t="shared" ref="D6:D10" si="1">100*F6/(100-E6)</f>
        <v>0.22</v>
      </c>
      <c r="E6" s="167">
        <v>50.0</v>
      </c>
      <c r="F6" s="168">
        <v>0.11</v>
      </c>
      <c r="G6" s="166">
        <f t="shared" ref="G6:G10" si="2">D6*$C$3</f>
        <v>0.44</v>
      </c>
      <c r="H6" s="166">
        <f t="shared" ref="H6:H10" si="3">F6*$C$3</f>
        <v>0.22</v>
      </c>
    </row>
    <row r="7">
      <c r="A7" s="163">
        <v>2.0</v>
      </c>
      <c r="B7" s="164" t="s">
        <v>20</v>
      </c>
      <c r="C7" s="165" t="s">
        <v>15</v>
      </c>
      <c r="D7" s="166">
        <f t="shared" si="1"/>
        <v>0.003</v>
      </c>
      <c r="E7" s="167"/>
      <c r="F7" s="168">
        <v>0.003</v>
      </c>
      <c r="G7" s="166">
        <f t="shared" si="2"/>
        <v>0.006</v>
      </c>
      <c r="H7" s="166">
        <f t="shared" si="3"/>
        <v>0.006</v>
      </c>
    </row>
    <row r="8">
      <c r="A8" s="163">
        <v>3.0</v>
      </c>
      <c r="B8" s="164" t="s">
        <v>23</v>
      </c>
      <c r="C8" s="165" t="s">
        <v>15</v>
      </c>
      <c r="D8" s="166">
        <f t="shared" si="1"/>
        <v>0</v>
      </c>
      <c r="E8" s="167"/>
      <c r="F8" s="168">
        <v>0.0</v>
      </c>
      <c r="G8" s="166">
        <f t="shared" si="2"/>
        <v>0</v>
      </c>
      <c r="H8" s="166">
        <f t="shared" si="3"/>
        <v>0</v>
      </c>
    </row>
    <row r="9">
      <c r="A9" s="163">
        <v>4.0</v>
      </c>
      <c r="B9" s="169" t="s">
        <v>205</v>
      </c>
      <c r="C9" s="170" t="s">
        <v>15</v>
      </c>
      <c r="D9" s="171">
        <f t="shared" si="1"/>
        <v>0.2</v>
      </c>
      <c r="E9" s="172"/>
      <c r="F9" s="173">
        <v>0.2</v>
      </c>
      <c r="G9" s="171">
        <f t="shared" si="2"/>
        <v>0.4</v>
      </c>
      <c r="H9" s="171">
        <f t="shared" si="3"/>
        <v>0.4</v>
      </c>
    </row>
    <row r="10">
      <c r="A10" s="183">
        <v>5.0</v>
      </c>
      <c r="B10" s="169" t="s">
        <v>206</v>
      </c>
      <c r="C10" s="170" t="s">
        <v>15</v>
      </c>
      <c r="D10" s="171">
        <f t="shared" si="1"/>
        <v>0.002</v>
      </c>
      <c r="E10" s="172"/>
      <c r="F10" s="184">
        <v>0.002</v>
      </c>
      <c r="G10" s="171">
        <f t="shared" si="2"/>
        <v>0.004</v>
      </c>
      <c r="H10" s="171">
        <f t="shared" si="3"/>
        <v>0.004</v>
      </c>
    </row>
    <row r="11">
      <c r="A11" s="174"/>
      <c r="B11" s="175" t="s">
        <v>29</v>
      </c>
      <c r="C11" s="176"/>
      <c r="D11" s="177"/>
      <c r="E11" s="178"/>
      <c r="F11" s="179">
        <f>SUM(F6:F10)</f>
        <v>0.315</v>
      </c>
      <c r="G11" s="178"/>
      <c r="H11" s="171">
        <f>SUM(H6:H9)</f>
        <v>0.626</v>
      </c>
    </row>
    <row r="12">
      <c r="A12" s="127"/>
      <c r="B12" s="156"/>
      <c r="C12" s="156"/>
      <c r="D12" s="156"/>
      <c r="E12" s="156"/>
      <c r="F12" s="156"/>
      <c r="G12" s="156"/>
      <c r="H12" s="156"/>
    </row>
    <row r="13">
      <c r="A13" s="180"/>
      <c r="B13" s="181" t="s">
        <v>54</v>
      </c>
      <c r="C13" s="127"/>
      <c r="D13" s="127"/>
      <c r="E13" s="127"/>
      <c r="F13" s="127"/>
      <c r="G13" s="127"/>
      <c r="H13" s="180"/>
    </row>
    <row r="14">
      <c r="A14" s="180"/>
      <c r="B14" s="16" t="s">
        <v>195</v>
      </c>
      <c r="C14" s="127"/>
      <c r="D14" s="127"/>
      <c r="E14" s="127"/>
      <c r="F14" s="127"/>
      <c r="G14" s="127"/>
      <c r="H14" s="180"/>
    </row>
    <row r="15">
      <c r="A15" s="180"/>
      <c r="B15" s="16" t="s">
        <v>196</v>
      </c>
      <c r="C15" s="127"/>
      <c r="D15" s="127"/>
      <c r="E15" s="127"/>
      <c r="F15" s="127"/>
      <c r="G15" s="127"/>
      <c r="H15" s="180"/>
    </row>
    <row r="16">
      <c r="A16" s="180"/>
      <c r="B16" s="16" t="s">
        <v>207</v>
      </c>
      <c r="C16" s="127"/>
      <c r="D16" s="127"/>
      <c r="E16" s="127"/>
      <c r="F16" s="127"/>
      <c r="G16" s="127"/>
      <c r="H16" s="180"/>
    </row>
    <row r="17">
      <c r="A17" s="180"/>
      <c r="B17" s="127" t="s">
        <v>208</v>
      </c>
      <c r="C17" s="127"/>
      <c r="D17" s="127"/>
      <c r="E17" s="127"/>
      <c r="F17" s="127"/>
      <c r="G17" s="127"/>
      <c r="H17" s="180"/>
    </row>
    <row r="18">
      <c r="A18" s="180"/>
      <c r="B18" s="182" t="s">
        <v>34</v>
      </c>
      <c r="C18" s="127"/>
      <c r="D18" s="127"/>
      <c r="E18" s="127"/>
      <c r="F18" s="127"/>
      <c r="G18" s="127"/>
      <c r="H18" s="180"/>
    </row>
    <row r="19">
      <c r="A19" s="180"/>
      <c r="B19" s="16" t="s">
        <v>209</v>
      </c>
      <c r="C19" s="127"/>
      <c r="D19" s="127"/>
      <c r="E19" s="127"/>
      <c r="F19" s="127"/>
      <c r="G19" s="127"/>
      <c r="H19" s="180"/>
    </row>
    <row r="20">
      <c r="A20" s="180"/>
      <c r="B20" s="16" t="s">
        <v>210</v>
      </c>
      <c r="C20" s="127"/>
      <c r="D20" s="127"/>
      <c r="E20" s="127"/>
      <c r="F20" s="127"/>
      <c r="G20" s="127"/>
      <c r="H20" s="180"/>
    </row>
    <row r="21">
      <c r="A21" s="180"/>
      <c r="B21" s="16" t="s">
        <v>211</v>
      </c>
      <c r="C21" s="127"/>
      <c r="D21" s="127"/>
      <c r="E21" s="127"/>
      <c r="F21" s="127"/>
      <c r="G21" s="127"/>
      <c r="H21" s="180"/>
    </row>
    <row r="22">
      <c r="A22" s="180"/>
      <c r="B22" s="16" t="s">
        <v>212</v>
      </c>
      <c r="C22" s="127"/>
      <c r="D22" s="127"/>
      <c r="E22" s="127"/>
      <c r="F22" s="127"/>
      <c r="G22" s="127"/>
      <c r="H22" s="180"/>
    </row>
    <row r="23">
      <c r="A23" s="180"/>
      <c r="B23" s="16" t="s">
        <v>213</v>
      </c>
      <c r="C23" s="127"/>
      <c r="D23" s="127"/>
      <c r="E23" s="127"/>
      <c r="F23" s="127"/>
      <c r="G23" s="127"/>
      <c r="H23" s="180"/>
    </row>
    <row r="24">
      <c r="A24" s="180"/>
      <c r="B24" s="182" t="s">
        <v>87</v>
      </c>
      <c r="C24" s="127"/>
      <c r="D24" s="127"/>
      <c r="E24" s="127"/>
      <c r="F24" s="127"/>
      <c r="G24" s="127"/>
      <c r="H24" s="180"/>
    </row>
    <row r="25">
      <c r="A25" s="180"/>
      <c r="B25" s="16" t="s">
        <v>214</v>
      </c>
      <c r="C25" s="127"/>
      <c r="D25" s="127"/>
      <c r="E25" s="127"/>
      <c r="F25" s="127"/>
      <c r="G25" s="127"/>
      <c r="H25" s="180"/>
    </row>
    <row r="26">
      <c r="A26" s="180"/>
      <c r="B26" s="156"/>
      <c r="C26" s="156"/>
      <c r="D26" s="156"/>
      <c r="E26" s="156"/>
      <c r="F26" s="156"/>
      <c r="G26" s="156"/>
      <c r="H26" s="157"/>
    </row>
  </sheetData>
  <mergeCells count="7">
    <mergeCell ref="A1:B1"/>
    <mergeCell ref="A2:B2"/>
    <mergeCell ref="C2:E2"/>
    <mergeCell ref="A3:B3"/>
    <mergeCell ref="C3:D3"/>
    <mergeCell ref="D4:F4"/>
    <mergeCell ref="G4:H4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17.75"/>
    <col customWidth="1" min="3" max="3" width="8.5"/>
    <col customWidth="1" min="4" max="4" width="9.0"/>
    <col customWidth="1" min="5" max="5" width="8.25"/>
    <col customWidth="1" min="6" max="6" width="6.75"/>
    <col customWidth="1" min="7" max="8" width="8.5"/>
  </cols>
  <sheetData>
    <row r="1">
      <c r="A1" s="87" t="s">
        <v>0</v>
      </c>
      <c r="B1" s="88"/>
      <c r="C1" s="185" t="s">
        <v>215</v>
      </c>
      <c r="D1" s="90"/>
      <c r="E1" s="90"/>
      <c r="F1" s="90"/>
      <c r="G1" s="90"/>
      <c r="H1" s="91"/>
    </row>
    <row r="2">
      <c r="A2" s="186" t="s">
        <v>90</v>
      </c>
      <c r="B2" s="152"/>
      <c r="C2" s="187">
        <v>100.0</v>
      </c>
      <c r="D2" s="153"/>
      <c r="E2" s="152"/>
      <c r="F2" s="31"/>
      <c r="G2" s="31"/>
      <c r="H2" s="31"/>
    </row>
    <row r="3">
      <c r="A3" s="188" t="s">
        <v>4</v>
      </c>
      <c r="B3" s="155"/>
      <c r="C3" s="186">
        <v>2.0</v>
      </c>
      <c r="D3" s="152"/>
      <c r="E3" s="28"/>
      <c r="F3" s="28"/>
      <c r="G3" s="28"/>
      <c r="H3" s="28"/>
    </row>
    <row r="4">
      <c r="A4" s="28"/>
      <c r="B4" s="28"/>
      <c r="C4" s="10"/>
      <c r="D4" s="132" t="s">
        <v>5</v>
      </c>
      <c r="E4" s="9"/>
      <c r="F4" s="7"/>
      <c r="G4" s="132" t="s">
        <v>6</v>
      </c>
      <c r="H4" s="7"/>
    </row>
    <row r="5">
      <c r="A5" s="12"/>
      <c r="B5" s="121" t="s">
        <v>7</v>
      </c>
      <c r="C5" s="121" t="s">
        <v>8</v>
      </c>
      <c r="D5" s="133" t="s">
        <v>9</v>
      </c>
      <c r="E5" s="68" t="s">
        <v>10</v>
      </c>
      <c r="F5" s="121" t="s">
        <v>11</v>
      </c>
      <c r="G5" s="133" t="s">
        <v>12</v>
      </c>
      <c r="H5" s="133" t="s">
        <v>91</v>
      </c>
    </row>
    <row r="6">
      <c r="A6" s="135">
        <v>1.0</v>
      </c>
      <c r="B6" s="105" t="s">
        <v>65</v>
      </c>
      <c r="C6" s="189" t="s">
        <v>15</v>
      </c>
      <c r="D6" s="72">
        <f t="shared" ref="D6:D7" si="1">100*F6/(100-E6)</f>
        <v>0.16</v>
      </c>
      <c r="E6" s="67">
        <v>25.0</v>
      </c>
      <c r="F6" s="22">
        <v>0.12</v>
      </c>
      <c r="G6" s="72">
        <f t="shared" ref="G6:G12" si="2">D6*$C$3</f>
        <v>0.32</v>
      </c>
      <c r="H6" s="72">
        <f t="shared" ref="H6:H12" si="3">F6*$C$3</f>
        <v>0.24</v>
      </c>
    </row>
    <row r="7">
      <c r="A7" s="135">
        <v>3.0</v>
      </c>
      <c r="B7" s="105" t="s">
        <v>193</v>
      </c>
      <c r="C7" s="189" t="s">
        <v>15</v>
      </c>
      <c r="D7" s="72">
        <f t="shared" si="1"/>
        <v>0.005</v>
      </c>
      <c r="E7" s="25"/>
      <c r="F7" s="22">
        <v>0.005</v>
      </c>
      <c r="G7" s="72">
        <f t="shared" si="2"/>
        <v>0.01</v>
      </c>
      <c r="H7" s="72">
        <f t="shared" si="3"/>
        <v>0.01</v>
      </c>
    </row>
    <row r="8">
      <c r="A8" s="135">
        <v>4.0</v>
      </c>
      <c r="B8" s="105" t="s">
        <v>216</v>
      </c>
      <c r="C8" s="189" t="s">
        <v>51</v>
      </c>
      <c r="D8" s="72">
        <v>0.01</v>
      </c>
      <c r="E8" s="25"/>
      <c r="F8" s="22">
        <v>0.5</v>
      </c>
      <c r="G8" s="72">
        <f t="shared" si="2"/>
        <v>0.02</v>
      </c>
      <c r="H8" s="72">
        <f t="shared" si="3"/>
        <v>1</v>
      </c>
    </row>
    <row r="9">
      <c r="A9" s="135">
        <v>5.0</v>
      </c>
      <c r="B9" s="105" t="s">
        <v>23</v>
      </c>
      <c r="C9" s="190" t="s">
        <v>53</v>
      </c>
      <c r="D9" s="72">
        <f t="shared" ref="D9:D12" si="4">100*F9/(100-E9)</f>
        <v>0</v>
      </c>
      <c r="E9" s="25"/>
      <c r="F9" s="22">
        <v>0.0</v>
      </c>
      <c r="G9" s="72">
        <f t="shared" si="2"/>
        <v>0</v>
      </c>
      <c r="H9" s="72">
        <f t="shared" si="3"/>
        <v>0</v>
      </c>
    </row>
    <row r="10">
      <c r="A10" s="135">
        <v>6.0</v>
      </c>
      <c r="B10" s="105" t="s">
        <v>217</v>
      </c>
      <c r="C10" s="190" t="s">
        <v>15</v>
      </c>
      <c r="D10" s="72">
        <f t="shared" si="4"/>
        <v>0.02</v>
      </c>
      <c r="E10" s="25"/>
      <c r="F10" s="22">
        <v>0.02</v>
      </c>
      <c r="G10" s="72">
        <f t="shared" si="2"/>
        <v>0.04</v>
      </c>
      <c r="H10" s="72">
        <f t="shared" si="3"/>
        <v>0.04</v>
      </c>
    </row>
    <row r="11">
      <c r="A11" s="135">
        <v>7.0</v>
      </c>
      <c r="B11" s="105" t="s">
        <v>218</v>
      </c>
      <c r="C11" s="190" t="s">
        <v>15</v>
      </c>
      <c r="D11" s="106">
        <f t="shared" si="4"/>
        <v>0.015</v>
      </c>
      <c r="E11" s="52"/>
      <c r="F11" s="107">
        <v>0.015</v>
      </c>
      <c r="G11" s="106">
        <f t="shared" si="2"/>
        <v>0.03</v>
      </c>
      <c r="H11" s="106">
        <f t="shared" si="3"/>
        <v>0.03</v>
      </c>
    </row>
    <row r="12">
      <c r="A12" s="104">
        <v>8.0</v>
      </c>
      <c r="B12" s="105" t="s">
        <v>219</v>
      </c>
      <c r="C12" s="190" t="s">
        <v>15</v>
      </c>
      <c r="D12" s="106">
        <f t="shared" si="4"/>
        <v>0.1</v>
      </c>
      <c r="E12" s="52"/>
      <c r="F12" s="107">
        <v>0.1</v>
      </c>
      <c r="G12" s="106">
        <f t="shared" si="2"/>
        <v>0.2</v>
      </c>
      <c r="H12" s="106">
        <f t="shared" si="3"/>
        <v>0.2</v>
      </c>
    </row>
    <row r="13">
      <c r="A13" s="191"/>
      <c r="B13" s="192" t="s">
        <v>29</v>
      </c>
      <c r="C13" s="193"/>
      <c r="D13" s="194"/>
      <c r="E13" s="195"/>
      <c r="F13" s="196">
        <f>SUM(F6:F12)</f>
        <v>0.76</v>
      </c>
      <c r="G13" s="195"/>
      <c r="H13" s="197">
        <f>SUM(H6:H11)</f>
        <v>1.32</v>
      </c>
    </row>
    <row r="14">
      <c r="A14" s="31"/>
      <c r="B14" s="28"/>
      <c r="C14" s="28"/>
      <c r="D14" s="28"/>
      <c r="E14" s="28"/>
      <c r="F14" s="28"/>
      <c r="G14" s="28"/>
      <c r="H14" s="28"/>
    </row>
    <row r="15">
      <c r="A15" s="32"/>
      <c r="B15" s="198" t="s">
        <v>54</v>
      </c>
      <c r="C15" s="31"/>
      <c r="D15" s="31"/>
      <c r="E15" s="31"/>
      <c r="F15" s="31"/>
      <c r="G15" s="31"/>
      <c r="H15" s="32"/>
    </row>
    <row r="16">
      <c r="A16" s="32"/>
      <c r="B16" s="34" t="s">
        <v>195</v>
      </c>
      <c r="C16" s="31"/>
      <c r="D16" s="31"/>
      <c r="E16" s="31"/>
      <c r="F16" s="31"/>
      <c r="G16" s="31"/>
      <c r="H16" s="32"/>
    </row>
    <row r="17">
      <c r="A17" s="32"/>
      <c r="B17" s="34" t="s">
        <v>220</v>
      </c>
      <c r="C17" s="31"/>
      <c r="D17" s="31"/>
      <c r="E17" s="31"/>
      <c r="F17" s="31"/>
      <c r="G17" s="31"/>
      <c r="H17" s="32"/>
    </row>
    <row r="18">
      <c r="A18" s="32"/>
      <c r="B18" s="34" t="s">
        <v>221</v>
      </c>
      <c r="C18" s="31"/>
      <c r="D18" s="31"/>
      <c r="E18" s="31"/>
      <c r="F18" s="31"/>
      <c r="G18" s="31"/>
      <c r="H18" s="32"/>
    </row>
    <row r="19">
      <c r="A19" s="32"/>
      <c r="B19" s="31"/>
      <c r="C19" s="31"/>
      <c r="D19" s="31"/>
      <c r="E19" s="31"/>
      <c r="F19" s="31"/>
      <c r="G19" s="31"/>
      <c r="H19" s="32"/>
    </row>
    <row r="20">
      <c r="A20" s="32"/>
      <c r="B20" s="37" t="s">
        <v>34</v>
      </c>
      <c r="C20" s="31"/>
      <c r="D20" s="31"/>
      <c r="E20" s="31"/>
      <c r="F20" s="31"/>
      <c r="G20" s="31"/>
      <c r="H20" s="32"/>
    </row>
    <row r="21">
      <c r="A21" s="32"/>
      <c r="B21" s="34" t="s">
        <v>222</v>
      </c>
      <c r="C21" s="31"/>
      <c r="D21" s="31"/>
      <c r="E21" s="31"/>
      <c r="F21" s="31"/>
      <c r="G21" s="31"/>
      <c r="H21" s="32"/>
    </row>
    <row r="22">
      <c r="A22" s="32"/>
      <c r="B22" s="34" t="s">
        <v>223</v>
      </c>
      <c r="C22" s="31"/>
      <c r="D22" s="31"/>
      <c r="E22" s="31"/>
      <c r="F22" s="31"/>
      <c r="G22" s="31"/>
      <c r="H22" s="32"/>
    </row>
    <row r="23">
      <c r="A23" s="32"/>
      <c r="B23" s="34" t="s">
        <v>224</v>
      </c>
      <c r="C23" s="31"/>
      <c r="D23" s="31"/>
      <c r="E23" s="31"/>
      <c r="F23" s="31"/>
      <c r="G23" s="31"/>
      <c r="H23" s="32"/>
    </row>
    <row r="24">
      <c r="A24" s="32"/>
      <c r="B24" s="34" t="s">
        <v>225</v>
      </c>
      <c r="C24" s="31"/>
      <c r="D24" s="31"/>
      <c r="E24" s="31"/>
      <c r="F24" s="31"/>
      <c r="G24" s="31"/>
      <c r="H24" s="32"/>
    </row>
    <row r="25">
      <c r="A25" s="32"/>
      <c r="B25" s="34" t="s">
        <v>226</v>
      </c>
      <c r="C25" s="31"/>
      <c r="D25" s="31"/>
      <c r="E25" s="31"/>
      <c r="F25" s="31"/>
      <c r="G25" s="31"/>
      <c r="H25" s="32"/>
    </row>
    <row r="26">
      <c r="A26" s="32"/>
      <c r="B26" s="34" t="s">
        <v>227</v>
      </c>
      <c r="C26" s="31"/>
      <c r="D26" s="31"/>
      <c r="E26" s="31"/>
      <c r="F26" s="31"/>
      <c r="G26" s="31"/>
      <c r="H26" s="32"/>
    </row>
    <row r="27">
      <c r="A27" s="32"/>
      <c r="B27" s="37" t="s">
        <v>87</v>
      </c>
      <c r="C27" s="31"/>
      <c r="D27" s="31"/>
      <c r="E27" s="31"/>
      <c r="F27" s="31"/>
      <c r="G27" s="31"/>
      <c r="H27" s="32"/>
    </row>
    <row r="28">
      <c r="A28" s="32"/>
      <c r="B28" s="34" t="s">
        <v>214</v>
      </c>
      <c r="C28" s="31"/>
      <c r="D28" s="31"/>
      <c r="E28" s="31"/>
      <c r="F28" s="31"/>
      <c r="G28" s="31"/>
      <c r="H28" s="32"/>
    </row>
    <row r="29">
      <c r="A29" s="199"/>
      <c r="B29" s="200"/>
      <c r="C29" s="200"/>
      <c r="D29" s="200"/>
      <c r="E29" s="200"/>
      <c r="F29" s="200"/>
      <c r="G29" s="200"/>
      <c r="H29" s="201"/>
    </row>
  </sheetData>
  <mergeCells count="7">
    <mergeCell ref="A1:B1"/>
    <mergeCell ref="A2:B2"/>
    <mergeCell ref="C2:E2"/>
    <mergeCell ref="A3:B3"/>
    <mergeCell ref="C3:D3"/>
    <mergeCell ref="D4:F4"/>
    <mergeCell ref="G4:H4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18.63"/>
    <col customWidth="1" min="3" max="3" width="7.88"/>
    <col customWidth="1" min="4" max="4" width="7.25"/>
    <col customWidth="1" min="5" max="5" width="7.38"/>
    <col customWidth="1" min="6" max="6" width="8.63"/>
    <col customWidth="1" min="7" max="7" width="9.38"/>
    <col customWidth="1" min="8" max="8" width="9.13"/>
  </cols>
  <sheetData>
    <row r="1" ht="15.75" customHeight="1">
      <c r="A1" s="128" t="s">
        <v>0</v>
      </c>
      <c r="B1" s="2"/>
      <c r="C1" s="202" t="s">
        <v>228</v>
      </c>
      <c r="D1" s="203"/>
      <c r="E1" s="204"/>
      <c r="F1" s="204"/>
      <c r="G1" s="204"/>
      <c r="H1" s="20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130" t="s">
        <v>90</v>
      </c>
      <c r="B2" s="7"/>
      <c r="C2" s="132">
        <v>150.0</v>
      </c>
      <c r="D2" s="9"/>
      <c r="E2" s="7"/>
      <c r="F2" s="28"/>
      <c r="G2" s="28"/>
      <c r="H2" s="28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32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32" t="s">
        <v>5</v>
      </c>
      <c r="E4" s="9"/>
      <c r="F4" s="7"/>
      <c r="G4" s="132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21" t="s">
        <v>7</v>
      </c>
      <c r="C5" s="121" t="s">
        <v>8</v>
      </c>
      <c r="D5" s="133" t="s">
        <v>9</v>
      </c>
      <c r="E5" s="68" t="s">
        <v>10</v>
      </c>
      <c r="F5" s="121" t="s">
        <v>11</v>
      </c>
      <c r="G5" s="133" t="s">
        <v>12</v>
      </c>
      <c r="H5" s="133" t="s">
        <v>91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35">
        <v>1.0</v>
      </c>
      <c r="B6" s="205" t="s">
        <v>229</v>
      </c>
      <c r="C6" s="18" t="s">
        <v>15</v>
      </c>
      <c r="D6" s="72">
        <v>0.1</v>
      </c>
      <c r="E6" s="25"/>
      <c r="F6" s="206">
        <v>0.1</v>
      </c>
      <c r="G6" s="72">
        <f t="shared" ref="G6:G10" si="1">D6*$C$3</f>
        <v>0.2</v>
      </c>
      <c r="H6" s="72">
        <f t="shared" ref="H6:H17" si="2">F6*$C$3</f>
        <v>0.2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35">
        <v>2.0</v>
      </c>
      <c r="B7" s="205" t="s">
        <v>230</v>
      </c>
      <c r="C7" s="18" t="s">
        <v>15</v>
      </c>
      <c r="D7" s="72">
        <v>0.01</v>
      </c>
      <c r="E7" s="25"/>
      <c r="F7" s="206">
        <v>0.01</v>
      </c>
      <c r="G7" s="72">
        <f t="shared" si="1"/>
        <v>0.02</v>
      </c>
      <c r="H7" s="72">
        <f t="shared" si="2"/>
        <v>0.02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35">
        <v>3.0</v>
      </c>
      <c r="B8" s="205" t="s">
        <v>231</v>
      </c>
      <c r="C8" s="18" t="s">
        <v>21</v>
      </c>
      <c r="D8" s="72">
        <v>0.015</v>
      </c>
      <c r="E8" s="25"/>
      <c r="F8" s="207">
        <v>0.015</v>
      </c>
      <c r="G8" s="72">
        <f t="shared" si="1"/>
        <v>0.03</v>
      </c>
      <c r="H8" s="72">
        <f t="shared" si="2"/>
        <v>0.03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35">
        <v>4.0</v>
      </c>
      <c r="B9" s="205" t="s">
        <v>18</v>
      </c>
      <c r="C9" s="18" t="s">
        <v>15</v>
      </c>
      <c r="D9" s="72">
        <v>0.016</v>
      </c>
      <c r="E9" s="125">
        <v>16.0</v>
      </c>
      <c r="F9" s="207">
        <v>0.01</v>
      </c>
      <c r="G9" s="72">
        <f t="shared" si="1"/>
        <v>0.032</v>
      </c>
      <c r="H9" s="72">
        <f t="shared" si="2"/>
        <v>0.02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35">
        <v>5.0</v>
      </c>
      <c r="B10" s="205" t="s">
        <v>232</v>
      </c>
      <c r="C10" s="18" t="s">
        <v>15</v>
      </c>
      <c r="D10" s="72">
        <v>0.005</v>
      </c>
      <c r="E10" s="25"/>
      <c r="F10" s="207">
        <v>0.005</v>
      </c>
      <c r="G10" s="72">
        <f t="shared" si="1"/>
        <v>0.01</v>
      </c>
      <c r="H10" s="72">
        <f t="shared" si="2"/>
        <v>0.01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35">
        <v>6.0</v>
      </c>
      <c r="B11" s="205" t="s">
        <v>176</v>
      </c>
      <c r="C11" s="18" t="s">
        <v>15</v>
      </c>
      <c r="D11" s="72">
        <v>0.0</v>
      </c>
      <c r="E11" s="25"/>
      <c r="F11" s="207">
        <v>0.0</v>
      </c>
      <c r="G11" s="72">
        <v>0.0</v>
      </c>
      <c r="H11" s="72">
        <f t="shared" si="2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35">
        <v>7.0</v>
      </c>
      <c r="B12" s="205" t="s">
        <v>23</v>
      </c>
      <c r="C12" s="18" t="s">
        <v>15</v>
      </c>
      <c r="D12" s="72">
        <v>0.0</v>
      </c>
      <c r="E12" s="25"/>
      <c r="F12" s="207">
        <v>0.0</v>
      </c>
      <c r="G12" s="72">
        <f t="shared" ref="G12:G17" si="3">D12*$C$3</f>
        <v>0</v>
      </c>
      <c r="H12" s="72">
        <f t="shared" si="2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2"/>
      <c r="B13" s="10"/>
      <c r="C13" s="10"/>
      <c r="D13" s="27"/>
      <c r="E13" s="25"/>
      <c r="F13" s="208"/>
      <c r="G13" s="72">
        <f t="shared" si="3"/>
        <v>0</v>
      </c>
      <c r="H13" s="72">
        <f t="shared" si="2"/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2"/>
      <c r="B14" s="209" t="s">
        <v>233</v>
      </c>
      <c r="C14" s="10"/>
      <c r="D14" s="27"/>
      <c r="E14" s="25"/>
      <c r="F14" s="208"/>
      <c r="G14" s="72">
        <f t="shared" si="3"/>
        <v>0</v>
      </c>
      <c r="H14" s="72">
        <f t="shared" si="2"/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35">
        <v>8.0</v>
      </c>
      <c r="B15" s="18" t="s">
        <v>234</v>
      </c>
      <c r="C15" s="10" t="s">
        <v>235</v>
      </c>
      <c r="D15" s="72">
        <v>0.5</v>
      </c>
      <c r="E15" s="25"/>
      <c r="F15" s="207">
        <v>0.025</v>
      </c>
      <c r="G15" s="72">
        <f t="shared" si="3"/>
        <v>1</v>
      </c>
      <c r="H15" s="72">
        <f t="shared" si="2"/>
        <v>0.05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35">
        <v>9.0</v>
      </c>
      <c r="B16" s="205" t="s">
        <v>236</v>
      </c>
      <c r="C16" s="10" t="s">
        <v>15</v>
      </c>
      <c r="D16" s="72">
        <v>0.02</v>
      </c>
      <c r="E16" s="25"/>
      <c r="F16" s="207">
        <v>0.02</v>
      </c>
      <c r="G16" s="72">
        <f t="shared" si="3"/>
        <v>0.04</v>
      </c>
      <c r="H16" s="72">
        <f t="shared" si="2"/>
        <v>0.04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35">
        <v>10.0</v>
      </c>
      <c r="B17" s="18" t="s">
        <v>237</v>
      </c>
      <c r="C17" s="10" t="s">
        <v>21</v>
      </c>
      <c r="D17" s="72">
        <v>0.04</v>
      </c>
      <c r="E17" s="25"/>
      <c r="F17" s="207">
        <v>0.04</v>
      </c>
      <c r="G17" s="72">
        <f t="shared" si="3"/>
        <v>0.08</v>
      </c>
      <c r="H17" s="72">
        <f t="shared" si="2"/>
        <v>0.08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2"/>
      <c r="B18" s="70" t="s">
        <v>29</v>
      </c>
      <c r="C18" s="71"/>
      <c r="D18" s="71"/>
      <c r="E18" s="26"/>
      <c r="F18" s="72">
        <f>SUM(F6:F17)</f>
        <v>0.225</v>
      </c>
      <c r="G18" s="26"/>
      <c r="H18" s="72">
        <f>SUM(H6:H17)</f>
        <v>0.45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31"/>
      <c r="B19" s="28"/>
      <c r="C19" s="28"/>
      <c r="D19" s="28"/>
      <c r="E19" s="28"/>
      <c r="F19" s="28"/>
      <c r="G19" s="28"/>
      <c r="H19" s="28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32"/>
      <c r="B20" s="37" t="s">
        <v>30</v>
      </c>
      <c r="C20" s="31"/>
      <c r="D20" s="31"/>
      <c r="E20" s="31"/>
      <c r="F20" s="31"/>
      <c r="G20" s="31"/>
      <c r="H20" s="3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32"/>
      <c r="B21" s="34" t="s">
        <v>238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32"/>
      <c r="B22" s="34" t="s">
        <v>239</v>
      </c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32"/>
      <c r="B23" s="34" t="s">
        <v>240</v>
      </c>
      <c r="C23" s="31"/>
      <c r="D23" s="31"/>
      <c r="E23" s="31"/>
      <c r="F23" s="31"/>
      <c r="G23" s="31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32"/>
      <c r="B24" s="31"/>
      <c r="C24" s="31"/>
      <c r="D24" s="31"/>
      <c r="E24" s="31"/>
      <c r="F24" s="31"/>
      <c r="G24" s="31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32"/>
      <c r="B25" s="37" t="s">
        <v>241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32"/>
      <c r="B26" s="34" t="s">
        <v>242</v>
      </c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32"/>
      <c r="B27" s="34" t="s">
        <v>243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32"/>
      <c r="B28" s="34" t="s">
        <v>244</v>
      </c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32"/>
      <c r="B29" s="34" t="s">
        <v>245</v>
      </c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32"/>
      <c r="B30" s="33" t="s">
        <v>246</v>
      </c>
      <c r="C30" s="31"/>
      <c r="D30" s="31"/>
      <c r="E30" s="31"/>
      <c r="F30" s="31"/>
      <c r="G30" s="31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32"/>
      <c r="B31" s="37" t="s">
        <v>40</v>
      </c>
      <c r="C31" s="31"/>
      <c r="D31" s="31"/>
      <c r="E31" s="31"/>
      <c r="F31" s="31"/>
      <c r="G31" s="31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32"/>
      <c r="B32" s="34" t="s">
        <v>247</v>
      </c>
      <c r="C32" s="31"/>
      <c r="D32" s="31"/>
      <c r="E32" s="31"/>
      <c r="F32" s="31"/>
      <c r="G32" s="31"/>
      <c r="H32" s="3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32"/>
      <c r="B33" s="31"/>
      <c r="C33" s="31"/>
      <c r="D33" s="31"/>
      <c r="E33" s="31"/>
      <c r="F33" s="31"/>
      <c r="G33" s="31"/>
      <c r="H33" s="3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32"/>
      <c r="B34" s="28"/>
      <c r="C34" s="28"/>
      <c r="D34" s="28"/>
      <c r="E34" s="28"/>
      <c r="F34" s="28"/>
      <c r="G34" s="28"/>
      <c r="H34" s="10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7">
    <mergeCell ref="A1:B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17.63"/>
    <col customWidth="1" min="3" max="8" width="8.63"/>
  </cols>
  <sheetData>
    <row r="1" ht="22.5" customHeight="1">
      <c r="A1" s="1" t="s">
        <v>0</v>
      </c>
      <c r="B1" s="2"/>
      <c r="C1" s="3" t="s">
        <v>248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0" customHeight="1">
      <c r="A2" s="6" t="s">
        <v>2</v>
      </c>
      <c r="B2" s="7"/>
      <c r="C2" s="8" t="s">
        <v>249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0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12"/>
      <c r="B5" s="121" t="s">
        <v>7</v>
      </c>
      <c r="C5" s="121" t="s">
        <v>8</v>
      </c>
      <c r="D5" s="133" t="s">
        <v>9</v>
      </c>
      <c r="E5" s="68" t="s">
        <v>10</v>
      </c>
      <c r="F5" s="121" t="s">
        <v>11</v>
      </c>
      <c r="G5" s="133" t="s">
        <v>12</v>
      </c>
      <c r="H5" s="133" t="s">
        <v>91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17">
        <v>1.0</v>
      </c>
      <c r="B6" s="24" t="s">
        <v>250</v>
      </c>
      <c r="C6" s="18" t="s">
        <v>15</v>
      </c>
      <c r="D6" s="72">
        <f t="shared" ref="D6:D7" si="1">100*F6/(100-E6)</f>
        <v>0.1275510204</v>
      </c>
      <c r="E6" s="67">
        <v>2.0</v>
      </c>
      <c r="F6" s="22">
        <v>0.125</v>
      </c>
      <c r="G6" s="72">
        <f t="shared" ref="G6:G18" si="2">D6*$C$3</f>
        <v>0.2551020408</v>
      </c>
      <c r="H6" s="72">
        <f t="shared" ref="H6:H18" si="3">F6*$C$3</f>
        <v>0.25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17">
        <v>2.0</v>
      </c>
      <c r="B7" s="18" t="s">
        <v>251</v>
      </c>
      <c r="C7" s="18" t="s">
        <v>15</v>
      </c>
      <c r="D7" s="72">
        <f t="shared" si="1"/>
        <v>0.01</v>
      </c>
      <c r="E7" s="25"/>
      <c r="F7" s="22">
        <v>0.01</v>
      </c>
      <c r="G7" s="72">
        <f t="shared" si="2"/>
        <v>0.02</v>
      </c>
      <c r="H7" s="72">
        <f t="shared" si="3"/>
        <v>0.02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17">
        <v>3.0</v>
      </c>
      <c r="B8" s="18" t="s">
        <v>252</v>
      </c>
      <c r="C8" s="18" t="s">
        <v>235</v>
      </c>
      <c r="D8" s="72">
        <v>1.0</v>
      </c>
      <c r="E8" s="25"/>
      <c r="F8" s="22">
        <v>0.03</v>
      </c>
      <c r="G8" s="72">
        <f t="shared" si="2"/>
        <v>2</v>
      </c>
      <c r="H8" s="72">
        <f t="shared" si="3"/>
        <v>0.06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17">
        <v>4.0</v>
      </c>
      <c r="B9" s="18" t="s">
        <v>253</v>
      </c>
      <c r="C9" s="18" t="s">
        <v>15</v>
      </c>
      <c r="D9" s="72">
        <f t="shared" ref="D9:D18" si="4">100*F9/(100-E9)</f>
        <v>0.02</v>
      </c>
      <c r="E9" s="25"/>
      <c r="F9" s="22">
        <v>0.02</v>
      </c>
      <c r="G9" s="72">
        <f t="shared" si="2"/>
        <v>0.04</v>
      </c>
      <c r="H9" s="72">
        <f t="shared" si="3"/>
        <v>0.04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17">
        <v>5.0</v>
      </c>
      <c r="B10" s="18" t="s">
        <v>23</v>
      </c>
      <c r="C10" s="18" t="s">
        <v>15</v>
      </c>
      <c r="D10" s="72">
        <f t="shared" si="4"/>
        <v>0</v>
      </c>
      <c r="E10" s="25"/>
      <c r="F10" s="22">
        <v>0.0</v>
      </c>
      <c r="G10" s="72">
        <f t="shared" si="2"/>
        <v>0</v>
      </c>
      <c r="H10" s="72">
        <f t="shared" si="3"/>
        <v>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17">
        <v>6.0</v>
      </c>
      <c r="B11" s="18" t="s">
        <v>176</v>
      </c>
      <c r="C11" s="18" t="s">
        <v>15</v>
      </c>
      <c r="D11" s="72">
        <f t="shared" si="4"/>
        <v>0</v>
      </c>
      <c r="E11" s="25"/>
      <c r="F11" s="22">
        <v>0.0</v>
      </c>
      <c r="G11" s="72">
        <f t="shared" si="2"/>
        <v>0</v>
      </c>
      <c r="H11" s="72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17">
        <v>7.0</v>
      </c>
      <c r="B12" s="18" t="s">
        <v>20</v>
      </c>
      <c r="C12" s="18" t="s">
        <v>21</v>
      </c>
      <c r="D12" s="72">
        <f t="shared" si="4"/>
        <v>0.07</v>
      </c>
      <c r="E12" s="25"/>
      <c r="F12" s="22">
        <v>0.07</v>
      </c>
      <c r="G12" s="72">
        <f t="shared" si="2"/>
        <v>0.14</v>
      </c>
      <c r="H12" s="72">
        <f t="shared" si="3"/>
        <v>0.14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0" customHeight="1">
      <c r="A13" s="12"/>
      <c r="B13" s="68" t="s">
        <v>254</v>
      </c>
      <c r="C13" s="10"/>
      <c r="D13" s="72">
        <f t="shared" si="4"/>
        <v>0</v>
      </c>
      <c r="E13" s="25"/>
      <c r="F13" s="26"/>
      <c r="G13" s="72">
        <f t="shared" si="2"/>
        <v>0</v>
      </c>
      <c r="H13" s="72">
        <f t="shared" si="3"/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0" customHeight="1">
      <c r="A14" s="17">
        <v>1.0</v>
      </c>
      <c r="B14" s="18" t="s">
        <v>255</v>
      </c>
      <c r="C14" s="18" t="s">
        <v>15</v>
      </c>
      <c r="D14" s="72">
        <f t="shared" si="4"/>
        <v>0.01</v>
      </c>
      <c r="E14" s="25"/>
      <c r="F14" s="22">
        <v>0.01</v>
      </c>
      <c r="G14" s="72">
        <f t="shared" si="2"/>
        <v>0.02</v>
      </c>
      <c r="H14" s="72">
        <f t="shared" si="3"/>
        <v>0.02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17">
        <v>2.0</v>
      </c>
      <c r="B15" s="18" t="s">
        <v>28</v>
      </c>
      <c r="C15" s="18" t="s">
        <v>15</v>
      </c>
      <c r="D15" s="72">
        <f t="shared" si="4"/>
        <v>0.001</v>
      </c>
      <c r="E15" s="67">
        <v>50.0</v>
      </c>
      <c r="F15" s="22">
        <v>5.0E-4</v>
      </c>
      <c r="G15" s="72">
        <f t="shared" si="2"/>
        <v>0.002</v>
      </c>
      <c r="H15" s="72">
        <f t="shared" si="3"/>
        <v>0.001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17">
        <v>3.0</v>
      </c>
      <c r="B16" s="18" t="s">
        <v>256</v>
      </c>
      <c r="C16" s="18" t="s">
        <v>15</v>
      </c>
      <c r="D16" s="72">
        <f t="shared" si="4"/>
        <v>0.0005</v>
      </c>
      <c r="E16" s="25"/>
      <c r="F16" s="22">
        <v>5.0E-4</v>
      </c>
      <c r="G16" s="72">
        <f t="shared" si="2"/>
        <v>0.001</v>
      </c>
      <c r="H16" s="72">
        <f t="shared" si="3"/>
        <v>0.001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17">
        <v>4.0</v>
      </c>
      <c r="B17" s="18" t="s">
        <v>257</v>
      </c>
      <c r="C17" s="18" t="s">
        <v>53</v>
      </c>
      <c r="D17" s="72">
        <f t="shared" si="4"/>
        <v>0.003</v>
      </c>
      <c r="E17" s="25"/>
      <c r="F17" s="22">
        <v>0.003</v>
      </c>
      <c r="G17" s="72">
        <f t="shared" si="2"/>
        <v>0.006</v>
      </c>
      <c r="H17" s="72">
        <f t="shared" si="3"/>
        <v>0.006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17">
        <v>4.0</v>
      </c>
      <c r="B18" s="18" t="s">
        <v>23</v>
      </c>
      <c r="C18" s="18" t="s">
        <v>15</v>
      </c>
      <c r="D18" s="72">
        <f t="shared" si="4"/>
        <v>0</v>
      </c>
      <c r="E18" s="25"/>
      <c r="F18" s="22">
        <v>0.0</v>
      </c>
      <c r="G18" s="72">
        <f t="shared" si="2"/>
        <v>0</v>
      </c>
      <c r="H18" s="72">
        <f t="shared" si="3"/>
        <v>0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12"/>
      <c r="B19" s="15" t="s">
        <v>29</v>
      </c>
      <c r="C19" s="10"/>
      <c r="D19" s="26"/>
      <c r="E19" s="25"/>
      <c r="F19" s="20">
        <f>SUM(F6:F12)</f>
        <v>0.255</v>
      </c>
      <c r="G19" s="26"/>
      <c r="H19" s="20">
        <f>SUM(H6:H12)</f>
        <v>0.51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28"/>
      <c r="B20" s="28"/>
      <c r="C20" s="28"/>
      <c r="D20" s="28"/>
      <c r="E20" s="28"/>
      <c r="F20" s="210"/>
      <c r="G20" s="28"/>
      <c r="H20" s="21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29"/>
      <c r="B21" s="30" t="s">
        <v>30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29"/>
      <c r="B22" s="34" t="s">
        <v>195</v>
      </c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0" customHeight="1">
      <c r="A23" s="29"/>
      <c r="B23" s="34" t="s">
        <v>258</v>
      </c>
      <c r="C23" s="31"/>
      <c r="D23" s="31"/>
      <c r="E23" s="31"/>
      <c r="F23" s="31"/>
      <c r="G23" s="31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0" customHeight="1">
      <c r="A24" s="29"/>
      <c r="B24" s="34" t="s">
        <v>259</v>
      </c>
      <c r="C24" s="31"/>
      <c r="D24" s="31"/>
      <c r="E24" s="31"/>
      <c r="F24" s="31"/>
      <c r="G24" s="31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0" customHeight="1">
      <c r="A25" s="29"/>
      <c r="B25" s="34" t="s">
        <v>260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0" customHeight="1">
      <c r="A26" s="29"/>
      <c r="B26" s="36" t="s">
        <v>34</v>
      </c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0" customHeight="1">
      <c r="A27" s="29"/>
      <c r="B27" s="37" t="s">
        <v>261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0" customHeight="1">
      <c r="A28" s="29"/>
      <c r="B28" s="34" t="s">
        <v>262</v>
      </c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0" customHeight="1">
      <c r="A29" s="29"/>
      <c r="B29" s="34" t="s">
        <v>263</v>
      </c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0" customHeight="1">
      <c r="A30" s="29"/>
      <c r="B30" s="34" t="s">
        <v>264</v>
      </c>
      <c r="C30" s="31"/>
      <c r="D30" s="31"/>
      <c r="E30" s="31"/>
      <c r="F30" s="31"/>
      <c r="G30" s="31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0" customHeight="1">
      <c r="A31" s="29"/>
      <c r="B31" s="34" t="s">
        <v>265</v>
      </c>
      <c r="C31" s="31"/>
      <c r="D31" s="31"/>
      <c r="E31" s="31"/>
      <c r="F31" s="31"/>
      <c r="G31" s="31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0" customHeight="1">
      <c r="A32" s="29"/>
      <c r="B32" s="37" t="s">
        <v>266</v>
      </c>
      <c r="C32" s="31"/>
      <c r="D32" s="31"/>
      <c r="E32" s="31"/>
      <c r="F32" s="31"/>
      <c r="G32" s="31"/>
      <c r="H32" s="3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0" customHeight="1">
      <c r="A33" s="29"/>
      <c r="B33" s="34" t="s">
        <v>267</v>
      </c>
      <c r="C33" s="31"/>
      <c r="D33" s="31"/>
      <c r="E33" s="31"/>
      <c r="F33" s="31"/>
      <c r="G33" s="31"/>
      <c r="H33" s="3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0" customHeight="1">
      <c r="A34" s="29"/>
      <c r="B34" s="34" t="s">
        <v>268</v>
      </c>
      <c r="C34" s="31"/>
      <c r="D34" s="31"/>
      <c r="E34" s="31"/>
      <c r="F34" s="31"/>
      <c r="G34" s="31"/>
      <c r="H34" s="3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0" customHeight="1">
      <c r="A35" s="29"/>
      <c r="B35" s="34" t="s">
        <v>269</v>
      </c>
      <c r="C35" s="31"/>
      <c r="D35" s="31"/>
      <c r="E35" s="31"/>
      <c r="F35" s="31"/>
      <c r="G35" s="31"/>
      <c r="H35" s="3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0" customHeight="1">
      <c r="A36" s="29"/>
      <c r="B36" s="31"/>
      <c r="C36" s="31"/>
      <c r="D36" s="31"/>
      <c r="E36" s="31"/>
      <c r="F36" s="31"/>
      <c r="G36" s="31"/>
      <c r="H36" s="32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0" customHeight="1">
      <c r="A37" s="29"/>
      <c r="B37" s="37" t="s">
        <v>40</v>
      </c>
      <c r="C37" s="31"/>
      <c r="D37" s="31"/>
      <c r="E37" s="31"/>
      <c r="F37" s="31"/>
      <c r="G37" s="31"/>
      <c r="H37" s="3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0" customHeight="1">
      <c r="A38" s="38"/>
      <c r="B38" s="39" t="s">
        <v>270</v>
      </c>
      <c r="C38" s="28"/>
      <c r="D38" s="28"/>
      <c r="E38" s="28"/>
      <c r="F38" s="28"/>
      <c r="G38" s="28"/>
      <c r="H38" s="1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75"/>
    <col customWidth="1" min="2" max="2" width="16.13"/>
    <col customWidth="1" min="3" max="14" width="8.63"/>
  </cols>
  <sheetData>
    <row r="1" ht="15.0" customHeight="1">
      <c r="A1" s="1" t="s">
        <v>0</v>
      </c>
      <c r="B1" s="2"/>
      <c r="C1" s="3" t="s">
        <v>271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0" customHeight="1">
      <c r="A2" s="6" t="s">
        <v>2</v>
      </c>
      <c r="B2" s="7"/>
      <c r="C2" s="8">
        <v>120.0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0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17">
        <v>1.0</v>
      </c>
      <c r="B6" s="211" t="s">
        <v>45</v>
      </c>
      <c r="C6" s="19" t="s">
        <v>15</v>
      </c>
      <c r="D6" s="20">
        <f t="shared" ref="D6:D10" si="1">100*F6/(100-E6)</f>
        <v>0.125</v>
      </c>
      <c r="E6" s="21">
        <v>20.0</v>
      </c>
      <c r="F6" s="22">
        <v>0.1</v>
      </c>
      <c r="G6" s="20">
        <f t="shared" ref="G6:G10" si="2">D6*$C$3</f>
        <v>0.25</v>
      </c>
      <c r="H6" s="20">
        <f t="shared" ref="H6:H10" si="3">F6*$C$3</f>
        <v>0.2</v>
      </c>
      <c r="I6" s="5"/>
      <c r="J6" s="5"/>
      <c r="K6" s="212"/>
      <c r="L6" s="5"/>
      <c r="M6" s="5"/>
      <c r="N6" s="212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17">
        <v>2.0</v>
      </c>
      <c r="B7" s="18" t="s">
        <v>272</v>
      </c>
      <c r="C7" s="19" t="s">
        <v>15</v>
      </c>
      <c r="D7" s="20">
        <f t="shared" si="1"/>
        <v>0.02</v>
      </c>
      <c r="E7" s="25"/>
      <c r="F7" s="22">
        <v>0.02</v>
      </c>
      <c r="G7" s="20">
        <f t="shared" si="2"/>
        <v>0.04</v>
      </c>
      <c r="H7" s="20">
        <f t="shared" si="3"/>
        <v>0.04</v>
      </c>
      <c r="I7" s="5"/>
      <c r="J7" s="5"/>
      <c r="K7" s="212"/>
      <c r="L7" s="5"/>
      <c r="M7" s="212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17">
        <v>3.0</v>
      </c>
      <c r="B8" s="18" t="s">
        <v>273</v>
      </c>
      <c r="C8" s="19" t="s">
        <v>15</v>
      </c>
      <c r="D8" s="20">
        <f t="shared" si="1"/>
        <v>0.05</v>
      </c>
      <c r="E8" s="25"/>
      <c r="F8" s="22">
        <v>0.05</v>
      </c>
      <c r="G8" s="20">
        <f t="shared" si="2"/>
        <v>0.1</v>
      </c>
      <c r="H8" s="20">
        <f t="shared" si="3"/>
        <v>0.1</v>
      </c>
      <c r="I8" s="5"/>
      <c r="J8" s="5"/>
      <c r="K8" s="212"/>
      <c r="L8" s="5"/>
      <c r="M8" s="212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17">
        <v>4.0</v>
      </c>
      <c r="B9" s="18" t="s">
        <v>274</v>
      </c>
      <c r="C9" s="19" t="s">
        <v>15</v>
      </c>
      <c r="D9" s="20">
        <f t="shared" si="1"/>
        <v>0.01</v>
      </c>
      <c r="E9" s="25"/>
      <c r="F9" s="22">
        <v>0.01</v>
      </c>
      <c r="G9" s="20">
        <f t="shared" si="2"/>
        <v>0.02</v>
      </c>
      <c r="H9" s="20">
        <f t="shared" si="3"/>
        <v>0.02</v>
      </c>
      <c r="I9" s="5"/>
      <c r="J9" s="5"/>
      <c r="K9" s="212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17">
        <v>5.0</v>
      </c>
      <c r="B10" s="18" t="s">
        <v>275</v>
      </c>
      <c r="C10" s="19" t="s">
        <v>15</v>
      </c>
      <c r="D10" s="20">
        <f t="shared" si="1"/>
        <v>0</v>
      </c>
      <c r="E10" s="25"/>
      <c r="F10" s="22">
        <v>0.0</v>
      </c>
      <c r="G10" s="20">
        <f t="shared" si="2"/>
        <v>0</v>
      </c>
      <c r="H10" s="20">
        <f t="shared" si="3"/>
        <v>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12"/>
      <c r="B11" s="15" t="s">
        <v>29</v>
      </c>
      <c r="C11" s="10"/>
      <c r="D11" s="10"/>
      <c r="E11" s="10"/>
      <c r="F11" s="20">
        <f>SUM(F6:F10)</f>
        <v>0.18</v>
      </c>
      <c r="G11" s="10"/>
      <c r="H11" s="20">
        <f>SUM(H6:H10)</f>
        <v>0.36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28"/>
      <c r="B12" s="28"/>
      <c r="C12" s="28"/>
      <c r="D12" s="28"/>
      <c r="E12" s="28"/>
      <c r="F12" s="28"/>
      <c r="G12" s="28"/>
      <c r="H12" s="28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0" customHeight="1">
      <c r="A13" s="31"/>
      <c r="B13" s="198" t="s">
        <v>30</v>
      </c>
      <c r="C13" s="31"/>
      <c r="D13" s="31"/>
      <c r="E13" s="31"/>
      <c r="F13" s="31"/>
      <c r="G13" s="31"/>
      <c r="H13" s="3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0" customHeight="1">
      <c r="A14" s="31"/>
      <c r="B14" s="34" t="s">
        <v>276</v>
      </c>
      <c r="C14" s="31"/>
      <c r="D14" s="31"/>
      <c r="E14" s="31"/>
      <c r="F14" s="31"/>
      <c r="G14" s="31"/>
      <c r="H14" s="32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31"/>
      <c r="B15" s="31"/>
      <c r="C15" s="31"/>
      <c r="D15" s="31"/>
      <c r="E15" s="31"/>
      <c r="F15" s="31"/>
      <c r="G15" s="31"/>
      <c r="H15" s="32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29"/>
      <c r="B16" s="36" t="s">
        <v>241</v>
      </c>
      <c r="C16" s="31"/>
      <c r="D16" s="31"/>
      <c r="E16" s="31"/>
      <c r="F16" s="31"/>
      <c r="G16" s="31"/>
      <c r="H16" s="32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29"/>
      <c r="B17" s="34" t="s">
        <v>277</v>
      </c>
      <c r="C17" s="31"/>
      <c r="D17" s="31"/>
      <c r="E17" s="31"/>
      <c r="F17" s="31"/>
      <c r="G17" s="31"/>
      <c r="H17" s="32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29"/>
      <c r="B18" s="34" t="s">
        <v>278</v>
      </c>
      <c r="C18" s="31"/>
      <c r="D18" s="31"/>
      <c r="E18" s="31"/>
      <c r="F18" s="31"/>
      <c r="G18" s="31"/>
      <c r="H18" s="32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29"/>
      <c r="B19" s="34" t="s">
        <v>279</v>
      </c>
      <c r="C19" s="31"/>
      <c r="D19" s="31"/>
      <c r="E19" s="31"/>
      <c r="F19" s="31"/>
      <c r="G19" s="31"/>
      <c r="H19" s="3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29"/>
      <c r="B20" s="34" t="s">
        <v>280</v>
      </c>
      <c r="C20" s="31"/>
      <c r="D20" s="31"/>
      <c r="E20" s="31"/>
      <c r="F20" s="31"/>
      <c r="G20" s="31"/>
      <c r="H20" s="3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29"/>
      <c r="B21" s="37" t="s">
        <v>40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38"/>
      <c r="B22" s="39" t="s">
        <v>281</v>
      </c>
      <c r="C22" s="28"/>
      <c r="D22" s="28"/>
      <c r="E22" s="28"/>
      <c r="F22" s="28"/>
      <c r="G22" s="28"/>
      <c r="H22" s="1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31"/>
      <c r="B23" s="31"/>
      <c r="C23" s="31"/>
      <c r="D23" s="31"/>
      <c r="E23" s="31"/>
      <c r="F23" s="31"/>
      <c r="G23" s="31"/>
      <c r="H23" s="31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2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2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2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88"/>
    <col customWidth="1" min="2" max="2" width="19.25"/>
    <col customWidth="1" min="3" max="3" width="7.0"/>
    <col customWidth="1" min="4" max="4" width="9.88"/>
    <col customWidth="1" min="5" max="5" width="7.38"/>
    <col customWidth="1" min="6" max="6" width="10.63"/>
    <col customWidth="1" min="7" max="7" width="9.88"/>
    <col customWidth="1" min="8" max="8" width="9.63"/>
    <col customWidth="1" min="11" max="11" width="20.38"/>
  </cols>
  <sheetData>
    <row r="1" ht="15.75" customHeight="1">
      <c r="A1" s="1" t="s">
        <v>0</v>
      </c>
      <c r="B1" s="2"/>
      <c r="C1" s="3" t="s">
        <v>282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>
        <v>130.0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212"/>
      <c r="L5" s="212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9.5" customHeight="1">
      <c r="A6" s="17">
        <v>1.0</v>
      </c>
      <c r="B6" s="47" t="s">
        <v>283</v>
      </c>
      <c r="C6" s="213" t="s">
        <v>15</v>
      </c>
      <c r="D6" s="20">
        <f t="shared" ref="D6:D8" si="1">100*F6/(100-E6)</f>
        <v>0.05</v>
      </c>
      <c r="E6" s="25"/>
      <c r="F6" s="22">
        <v>0.05</v>
      </c>
      <c r="G6" s="20">
        <f t="shared" ref="G6:G17" si="2">D6*$C$3</f>
        <v>0.1</v>
      </c>
      <c r="H6" s="20">
        <f t="shared" ref="H6:H17" si="3">F6*$C$3</f>
        <v>0.1</v>
      </c>
      <c r="I6" s="5"/>
      <c r="J6" s="5"/>
      <c r="K6" s="212"/>
      <c r="L6" s="5"/>
      <c r="M6" s="5"/>
      <c r="N6" s="5"/>
      <c r="O6" s="5"/>
      <c r="P6" s="212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105" t="s">
        <v>284</v>
      </c>
      <c r="C7" s="213" t="s">
        <v>15</v>
      </c>
      <c r="D7" s="20">
        <f t="shared" si="1"/>
        <v>0.06666666667</v>
      </c>
      <c r="E7" s="21">
        <v>25.0</v>
      </c>
      <c r="F7" s="22">
        <v>0.05</v>
      </c>
      <c r="G7" s="20">
        <f t="shared" si="2"/>
        <v>0.1333333333</v>
      </c>
      <c r="H7" s="20">
        <f t="shared" si="3"/>
        <v>0.1</v>
      </c>
      <c r="I7" s="5"/>
      <c r="J7" s="5"/>
      <c r="K7" s="212"/>
      <c r="L7" s="5"/>
      <c r="M7" s="5"/>
      <c r="N7" s="212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18" t="s">
        <v>285</v>
      </c>
      <c r="C8" s="19" t="s">
        <v>15</v>
      </c>
      <c r="D8" s="20">
        <f t="shared" si="1"/>
        <v>0.03571428571</v>
      </c>
      <c r="E8" s="125">
        <v>16.0</v>
      </c>
      <c r="F8" s="22">
        <v>0.03</v>
      </c>
      <c r="G8" s="20">
        <f t="shared" si="2"/>
        <v>0.07142857143</v>
      </c>
      <c r="H8" s="20">
        <f t="shared" si="3"/>
        <v>0.06</v>
      </c>
      <c r="I8" s="5"/>
      <c r="J8" s="5"/>
      <c r="K8" s="212"/>
      <c r="L8" s="5"/>
      <c r="M8" s="5"/>
      <c r="N8" s="5"/>
      <c r="O8" s="212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18" t="s">
        <v>286</v>
      </c>
      <c r="C9" s="19" t="s">
        <v>235</v>
      </c>
      <c r="D9" s="20">
        <v>0.5</v>
      </c>
      <c r="E9" s="25"/>
      <c r="F9" s="22">
        <v>0.00125</v>
      </c>
      <c r="G9" s="20">
        <f t="shared" si="2"/>
        <v>1</v>
      </c>
      <c r="H9" s="20">
        <f t="shared" si="3"/>
        <v>0.0025</v>
      </c>
      <c r="I9" s="5"/>
      <c r="J9" s="5"/>
      <c r="K9" s="212"/>
      <c r="L9" s="5"/>
      <c r="M9" s="5"/>
      <c r="N9" s="212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18" t="s">
        <v>257</v>
      </c>
      <c r="C10" s="18" t="s">
        <v>15</v>
      </c>
      <c r="D10" s="20">
        <f t="shared" ref="D10:D17" si="4">100*F10/(100-E10)</f>
        <v>0.01</v>
      </c>
      <c r="E10" s="25"/>
      <c r="F10" s="22">
        <v>0.01</v>
      </c>
      <c r="G10" s="20">
        <f t="shared" si="2"/>
        <v>0.02</v>
      </c>
      <c r="H10" s="20">
        <f t="shared" si="3"/>
        <v>0.02</v>
      </c>
      <c r="I10" s="5"/>
      <c r="J10" s="5"/>
      <c r="K10" s="212"/>
      <c r="L10" s="5"/>
      <c r="M10" s="5"/>
      <c r="N10" s="5"/>
      <c r="O10" s="212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8" t="s">
        <v>287</v>
      </c>
      <c r="C11" s="19" t="s">
        <v>15</v>
      </c>
      <c r="D11" s="20">
        <f t="shared" si="4"/>
        <v>0.003333333333</v>
      </c>
      <c r="E11" s="125">
        <v>10.0</v>
      </c>
      <c r="F11" s="22">
        <v>0.003</v>
      </c>
      <c r="G11" s="20">
        <f t="shared" si="2"/>
        <v>0.006666666667</v>
      </c>
      <c r="H11" s="20">
        <f t="shared" si="3"/>
        <v>0.006</v>
      </c>
      <c r="I11" s="5"/>
      <c r="J11" s="5"/>
      <c r="K11" s="212"/>
      <c r="L11" s="5"/>
      <c r="M11" s="5"/>
      <c r="N11" s="5"/>
      <c r="O11" s="212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7.0</v>
      </c>
      <c r="B12" s="18" t="s">
        <v>288</v>
      </c>
      <c r="C12" s="19" t="s">
        <v>21</v>
      </c>
      <c r="D12" s="20">
        <f t="shared" si="4"/>
        <v>0.02</v>
      </c>
      <c r="E12" s="25"/>
      <c r="F12" s="22">
        <v>0.02</v>
      </c>
      <c r="G12" s="20">
        <f t="shared" si="2"/>
        <v>0.04</v>
      </c>
      <c r="H12" s="20">
        <f t="shared" si="3"/>
        <v>0.04</v>
      </c>
      <c r="I12" s="5"/>
      <c r="J12" s="5"/>
      <c r="K12" s="212"/>
      <c r="L12" s="5"/>
      <c r="M12" s="5"/>
      <c r="N12" s="5"/>
      <c r="O12" s="212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7">
        <v>8.0</v>
      </c>
      <c r="B13" s="18" t="s">
        <v>289</v>
      </c>
      <c r="C13" s="19" t="s">
        <v>15</v>
      </c>
      <c r="D13" s="20">
        <f t="shared" si="4"/>
        <v>0.01</v>
      </c>
      <c r="E13" s="25"/>
      <c r="F13" s="22">
        <v>0.01</v>
      </c>
      <c r="G13" s="20">
        <f t="shared" si="2"/>
        <v>0.02</v>
      </c>
      <c r="H13" s="20">
        <f t="shared" si="3"/>
        <v>0.02</v>
      </c>
      <c r="I13" s="5"/>
      <c r="J13" s="5"/>
      <c r="K13" s="212"/>
      <c r="L13" s="5"/>
      <c r="M13" s="5"/>
      <c r="N13" s="5"/>
      <c r="O13" s="212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7">
        <v>9.0</v>
      </c>
      <c r="B14" s="18" t="s">
        <v>23</v>
      </c>
      <c r="C14" s="18" t="s">
        <v>15</v>
      </c>
      <c r="D14" s="20">
        <f t="shared" si="4"/>
        <v>0</v>
      </c>
      <c r="E14" s="25"/>
      <c r="F14" s="22">
        <v>0.0</v>
      </c>
      <c r="G14" s="20">
        <f t="shared" si="2"/>
        <v>0</v>
      </c>
      <c r="H14" s="20">
        <f t="shared" si="3"/>
        <v>0</v>
      </c>
      <c r="I14" s="5"/>
      <c r="J14" s="5"/>
      <c r="K14" s="214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7">
        <v>10.0</v>
      </c>
      <c r="B15" s="18" t="s">
        <v>290</v>
      </c>
      <c r="C15" s="18" t="s">
        <v>15</v>
      </c>
      <c r="D15" s="20">
        <f t="shared" si="4"/>
        <v>0</v>
      </c>
      <c r="E15" s="25"/>
      <c r="F15" s="22">
        <v>0.0</v>
      </c>
      <c r="G15" s="20">
        <f t="shared" si="2"/>
        <v>0</v>
      </c>
      <c r="H15" s="20">
        <f t="shared" si="3"/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7">
        <v>11.0</v>
      </c>
      <c r="B16" s="18" t="s">
        <v>291</v>
      </c>
      <c r="C16" s="18" t="s">
        <v>15</v>
      </c>
      <c r="D16" s="20">
        <f t="shared" si="4"/>
        <v>0.025</v>
      </c>
      <c r="E16" s="25"/>
      <c r="F16" s="22">
        <v>0.025</v>
      </c>
      <c r="G16" s="20">
        <f t="shared" si="2"/>
        <v>0.05</v>
      </c>
      <c r="H16" s="20">
        <f t="shared" si="3"/>
        <v>0.05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7">
        <v>12.0</v>
      </c>
      <c r="B17" s="18" t="s">
        <v>292</v>
      </c>
      <c r="C17" s="19" t="s">
        <v>21</v>
      </c>
      <c r="D17" s="20">
        <f t="shared" si="4"/>
        <v>0.03</v>
      </c>
      <c r="E17" s="25"/>
      <c r="F17" s="22">
        <v>0.03</v>
      </c>
      <c r="G17" s="20">
        <f t="shared" si="2"/>
        <v>0.06</v>
      </c>
      <c r="H17" s="20">
        <f t="shared" si="3"/>
        <v>0.06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2"/>
      <c r="B18" s="15" t="s">
        <v>29</v>
      </c>
      <c r="C18" s="10"/>
      <c r="D18" s="10"/>
      <c r="E18" s="10"/>
      <c r="F18" s="20">
        <f>SUM(F6:F17)</f>
        <v>0.22925</v>
      </c>
      <c r="G18" s="10"/>
      <c r="H18" s="20">
        <f>SUM(H6:H17)</f>
        <v>0.4585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28"/>
      <c r="B19" s="28"/>
      <c r="C19" s="28"/>
      <c r="D19" s="28"/>
      <c r="E19" s="28"/>
      <c r="F19" s="28"/>
      <c r="G19" s="28"/>
      <c r="H19" s="28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31"/>
      <c r="B20" s="198" t="s">
        <v>30</v>
      </c>
      <c r="C20" s="31"/>
      <c r="D20" s="31"/>
      <c r="E20" s="31"/>
      <c r="F20" s="31"/>
      <c r="G20" s="31"/>
      <c r="H20" s="3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31"/>
      <c r="B21" s="34" t="s">
        <v>293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31"/>
      <c r="B22" s="215" t="s">
        <v>294</v>
      </c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31"/>
      <c r="B23" s="215" t="s">
        <v>295</v>
      </c>
      <c r="C23" s="31"/>
      <c r="D23" s="31"/>
      <c r="E23" s="31"/>
      <c r="F23" s="31"/>
      <c r="G23" s="31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9"/>
      <c r="B24" s="36" t="s">
        <v>241</v>
      </c>
      <c r="C24" s="31"/>
      <c r="D24" s="31"/>
      <c r="E24" s="31"/>
      <c r="F24" s="31"/>
      <c r="G24" s="31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9"/>
      <c r="B25" s="34" t="s">
        <v>296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9"/>
      <c r="B26" s="34" t="s">
        <v>297</v>
      </c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9"/>
      <c r="B27" s="34" t="s">
        <v>298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9"/>
      <c r="B28" s="34" t="s">
        <v>299</v>
      </c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9"/>
      <c r="B29" s="34" t="s">
        <v>300</v>
      </c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9"/>
      <c r="B30" s="34" t="s">
        <v>301</v>
      </c>
      <c r="C30" s="31"/>
      <c r="D30" s="31"/>
      <c r="E30" s="31"/>
      <c r="F30" s="31"/>
      <c r="G30" s="31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9"/>
      <c r="B31" s="34" t="s">
        <v>302</v>
      </c>
      <c r="C31" s="31"/>
      <c r="D31" s="31"/>
      <c r="E31" s="31"/>
      <c r="F31" s="31"/>
      <c r="G31" s="31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9"/>
      <c r="B32" s="34" t="s">
        <v>303</v>
      </c>
      <c r="C32" s="31"/>
      <c r="D32" s="31"/>
      <c r="E32" s="31"/>
      <c r="F32" s="31"/>
      <c r="G32" s="31"/>
      <c r="H32" s="3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9"/>
      <c r="B33" s="34" t="s">
        <v>304</v>
      </c>
      <c r="C33" s="31"/>
      <c r="D33" s="31"/>
      <c r="E33" s="31"/>
      <c r="F33" s="31"/>
      <c r="G33" s="31"/>
      <c r="H33" s="3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29"/>
      <c r="B34" s="34" t="s">
        <v>305</v>
      </c>
      <c r="C34" s="31"/>
      <c r="D34" s="31"/>
      <c r="E34" s="31"/>
      <c r="F34" s="31"/>
      <c r="G34" s="31"/>
      <c r="H34" s="3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29"/>
      <c r="B35" s="37" t="s">
        <v>40</v>
      </c>
      <c r="C35" s="31"/>
      <c r="D35" s="31"/>
      <c r="E35" s="31"/>
      <c r="F35" s="31"/>
      <c r="G35" s="31"/>
      <c r="H35" s="3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38"/>
      <c r="B36" s="39" t="s">
        <v>281</v>
      </c>
      <c r="C36" s="28"/>
      <c r="D36" s="28"/>
      <c r="E36" s="28"/>
      <c r="F36" s="28"/>
      <c r="G36" s="28"/>
      <c r="H36" s="10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31"/>
      <c r="B37" s="31"/>
      <c r="C37" s="31"/>
      <c r="D37" s="31"/>
      <c r="E37" s="31"/>
      <c r="F37" s="31"/>
      <c r="G37" s="31"/>
      <c r="H37" s="31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0"/>
    <col customWidth="1" min="2" max="2" width="18.88"/>
    <col customWidth="1" min="3" max="14" width="8.63"/>
  </cols>
  <sheetData>
    <row r="1" ht="15.0" customHeight="1">
      <c r="A1" s="1" t="s">
        <v>0</v>
      </c>
      <c r="B1" s="2"/>
      <c r="C1" s="3" t="s">
        <v>306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0" customHeight="1">
      <c r="A2" s="6" t="s">
        <v>2</v>
      </c>
      <c r="B2" s="7"/>
      <c r="C2" s="8">
        <v>100.0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0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12"/>
      <c r="B6" s="68" t="s">
        <v>307</v>
      </c>
      <c r="C6" s="10"/>
      <c r="D6" s="27"/>
      <c r="E6" s="25"/>
      <c r="F6" s="26"/>
      <c r="G6" s="27"/>
      <c r="H6" s="27"/>
      <c r="I6" s="5"/>
      <c r="J6" s="5"/>
      <c r="K6" s="212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17">
        <v>1.0</v>
      </c>
      <c r="B7" s="18" t="s">
        <v>308</v>
      </c>
      <c r="C7" s="19" t="s">
        <v>21</v>
      </c>
      <c r="D7" s="20">
        <f t="shared" ref="D7:D11" si="1">100*F7/(100-E7)</f>
        <v>0.03</v>
      </c>
      <c r="E7" s="25"/>
      <c r="F7" s="22">
        <v>0.03</v>
      </c>
      <c r="G7" s="20">
        <f t="shared" ref="G7:G11" si="2">D7*$C$3</f>
        <v>0.06</v>
      </c>
      <c r="H7" s="20">
        <f t="shared" ref="H7:H11" si="3">F7*$C$3</f>
        <v>0.06</v>
      </c>
      <c r="I7" s="5"/>
      <c r="J7" s="5"/>
      <c r="K7" s="212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17">
        <v>2.0</v>
      </c>
      <c r="B8" s="18" t="s">
        <v>309</v>
      </c>
      <c r="C8" s="19" t="s">
        <v>15</v>
      </c>
      <c r="D8" s="20">
        <f t="shared" si="1"/>
        <v>0.002</v>
      </c>
      <c r="E8" s="25"/>
      <c r="F8" s="22">
        <v>0.002</v>
      </c>
      <c r="G8" s="20">
        <f t="shared" si="2"/>
        <v>0.004</v>
      </c>
      <c r="H8" s="20">
        <f t="shared" si="3"/>
        <v>0.004</v>
      </c>
      <c r="I8" s="5"/>
      <c r="J8" s="5"/>
      <c r="K8" s="212"/>
      <c r="L8" s="5"/>
      <c r="M8" s="212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17">
        <v>3.0</v>
      </c>
      <c r="B9" s="18" t="s">
        <v>310</v>
      </c>
      <c r="C9" s="18" t="s">
        <v>21</v>
      </c>
      <c r="D9" s="20">
        <f t="shared" si="1"/>
        <v>0.005</v>
      </c>
      <c r="E9" s="25"/>
      <c r="F9" s="22">
        <v>0.005</v>
      </c>
      <c r="G9" s="20">
        <f t="shared" si="2"/>
        <v>0.01</v>
      </c>
      <c r="H9" s="20">
        <f t="shared" si="3"/>
        <v>0.01</v>
      </c>
      <c r="I9" s="5"/>
      <c r="J9" s="5"/>
      <c r="K9" s="212"/>
      <c r="L9" s="5"/>
      <c r="M9" s="212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17">
        <v>4.0</v>
      </c>
      <c r="B10" s="18" t="s">
        <v>311</v>
      </c>
      <c r="C10" s="19" t="s">
        <v>21</v>
      </c>
      <c r="D10" s="20">
        <f t="shared" si="1"/>
        <v>0.06</v>
      </c>
      <c r="E10" s="25"/>
      <c r="F10" s="22">
        <v>0.06</v>
      </c>
      <c r="G10" s="20">
        <f t="shared" si="2"/>
        <v>0.12</v>
      </c>
      <c r="H10" s="20">
        <f t="shared" si="3"/>
        <v>0.12</v>
      </c>
      <c r="I10" s="5"/>
      <c r="J10" s="5"/>
      <c r="K10" s="212"/>
      <c r="L10" s="212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17">
        <v>5.0</v>
      </c>
      <c r="B11" s="18" t="s">
        <v>23</v>
      </c>
      <c r="C11" s="19" t="s">
        <v>15</v>
      </c>
      <c r="D11" s="20">
        <f t="shared" si="1"/>
        <v>0</v>
      </c>
      <c r="E11" s="25"/>
      <c r="F11" s="22">
        <v>0.0</v>
      </c>
      <c r="G11" s="20">
        <f t="shared" si="2"/>
        <v>0</v>
      </c>
      <c r="H11" s="20">
        <f t="shared" si="3"/>
        <v>0</v>
      </c>
      <c r="I11" s="5"/>
      <c r="J11" s="5"/>
      <c r="K11" s="212"/>
      <c r="L11" s="5"/>
      <c r="M11" s="212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12"/>
      <c r="B12" s="68" t="s">
        <v>312</v>
      </c>
      <c r="C12" s="10"/>
      <c r="D12" s="27"/>
      <c r="E12" s="25"/>
      <c r="F12" s="26"/>
      <c r="G12" s="27"/>
      <c r="H12" s="27"/>
      <c r="I12" s="5"/>
      <c r="J12" s="5"/>
      <c r="K12" s="212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0" customHeight="1">
      <c r="A13" s="17">
        <v>1.0</v>
      </c>
      <c r="B13" s="18" t="s">
        <v>307</v>
      </c>
      <c r="C13" s="18" t="s">
        <v>15</v>
      </c>
      <c r="D13" s="20">
        <f t="shared" ref="D13:D17" si="4">100*F13/(100-E13)</f>
        <v>0.03</v>
      </c>
      <c r="E13" s="25"/>
      <c r="F13" s="22">
        <v>0.03</v>
      </c>
      <c r="G13" s="20">
        <f t="shared" ref="G13:G17" si="5">D13*$C$3</f>
        <v>0.06</v>
      </c>
      <c r="H13" s="20">
        <f t="shared" ref="H13:H17" si="6">F13*$C$3</f>
        <v>0.06</v>
      </c>
      <c r="I13" s="5"/>
      <c r="J13" s="5"/>
      <c r="K13" s="212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0" customHeight="1">
      <c r="A14" s="17">
        <v>2.0</v>
      </c>
      <c r="B14" s="18" t="s">
        <v>313</v>
      </c>
      <c r="C14" s="18" t="s">
        <v>15</v>
      </c>
      <c r="D14" s="20">
        <f t="shared" si="4"/>
        <v>0.00875</v>
      </c>
      <c r="E14" s="21">
        <v>20.0</v>
      </c>
      <c r="F14" s="22">
        <v>0.007</v>
      </c>
      <c r="G14" s="20">
        <f t="shared" si="5"/>
        <v>0.0175</v>
      </c>
      <c r="H14" s="20">
        <f t="shared" si="6"/>
        <v>0.014</v>
      </c>
      <c r="I14" s="5"/>
      <c r="J14" s="5"/>
      <c r="K14" s="212"/>
      <c r="L14" s="5"/>
      <c r="M14" s="5"/>
      <c r="N14" s="212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17">
        <v>3.0</v>
      </c>
      <c r="B15" s="24" t="s">
        <v>314</v>
      </c>
      <c r="C15" s="18" t="s">
        <v>15</v>
      </c>
      <c r="D15" s="20">
        <f t="shared" si="4"/>
        <v>0.007</v>
      </c>
      <c r="E15" s="25"/>
      <c r="F15" s="22">
        <v>0.007</v>
      </c>
      <c r="G15" s="20">
        <f t="shared" si="5"/>
        <v>0.014</v>
      </c>
      <c r="H15" s="20">
        <f t="shared" si="6"/>
        <v>0.014</v>
      </c>
      <c r="I15" s="5"/>
      <c r="J15" s="5"/>
      <c r="K15" s="212"/>
      <c r="L15" s="5"/>
      <c r="M15" s="5"/>
      <c r="N15" s="212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17">
        <v>4.0</v>
      </c>
      <c r="B16" s="18" t="s">
        <v>315</v>
      </c>
      <c r="C16" s="18" t="s">
        <v>15</v>
      </c>
      <c r="D16" s="20">
        <f t="shared" si="4"/>
        <v>0.002</v>
      </c>
      <c r="E16" s="25"/>
      <c r="F16" s="22">
        <v>0.002</v>
      </c>
      <c r="G16" s="20">
        <f t="shared" si="5"/>
        <v>0.004</v>
      </c>
      <c r="H16" s="20">
        <f t="shared" si="6"/>
        <v>0.004</v>
      </c>
      <c r="I16" s="5"/>
      <c r="J16" s="5"/>
      <c r="K16" s="212"/>
      <c r="L16" s="5"/>
      <c r="M16" s="5"/>
      <c r="N16" s="212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17">
        <v>5.0</v>
      </c>
      <c r="B17" s="18" t="s">
        <v>94</v>
      </c>
      <c r="C17" s="19" t="s">
        <v>15</v>
      </c>
      <c r="D17" s="20">
        <f t="shared" si="4"/>
        <v>0.001</v>
      </c>
      <c r="E17" s="125">
        <v>50.0</v>
      </c>
      <c r="F17" s="22">
        <v>5.0E-4</v>
      </c>
      <c r="G17" s="20">
        <f t="shared" si="5"/>
        <v>0.002</v>
      </c>
      <c r="H17" s="20">
        <f t="shared" si="6"/>
        <v>0.001</v>
      </c>
      <c r="I17" s="5"/>
      <c r="J17" s="5"/>
      <c r="K17" s="212"/>
      <c r="L17" s="5"/>
      <c r="M17" s="212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12"/>
      <c r="B18" s="15" t="s">
        <v>29</v>
      </c>
      <c r="C18" s="10"/>
      <c r="D18" s="10"/>
      <c r="E18" s="10"/>
      <c r="F18" s="20">
        <f>SUM(F6:F17)</f>
        <v>0.1435</v>
      </c>
      <c r="G18" s="10"/>
      <c r="H18" s="20">
        <f>SUM(H6:H17)</f>
        <v>0.287</v>
      </c>
      <c r="I18" s="5"/>
      <c r="J18" s="5"/>
      <c r="K18" s="212"/>
      <c r="L18" s="212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28"/>
      <c r="B19" s="28"/>
      <c r="C19" s="28"/>
      <c r="D19" s="28"/>
      <c r="E19" s="28"/>
      <c r="F19" s="28"/>
      <c r="G19" s="28"/>
      <c r="H19" s="28"/>
      <c r="I19" s="5"/>
      <c r="J19" s="5"/>
      <c r="K19" s="212"/>
      <c r="L19" s="212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31"/>
      <c r="B20" s="31"/>
      <c r="C20" s="31"/>
      <c r="D20" s="31"/>
      <c r="E20" s="31"/>
      <c r="F20" s="31"/>
      <c r="G20" s="31"/>
      <c r="H20" s="31"/>
      <c r="I20" s="5"/>
      <c r="J20" s="212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29"/>
      <c r="B21" s="36" t="s">
        <v>316</v>
      </c>
      <c r="E21" s="31"/>
      <c r="F21" s="31"/>
      <c r="G21" s="31"/>
      <c r="H21" s="32"/>
      <c r="I21" s="5"/>
      <c r="J21" s="212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29"/>
      <c r="B22" s="34" t="s">
        <v>317</v>
      </c>
      <c r="C22" s="216"/>
      <c r="D22" s="216"/>
      <c r="E22" s="216"/>
      <c r="F22" s="216"/>
      <c r="G22" s="216"/>
      <c r="H22" s="217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0" customHeight="1">
      <c r="A23" s="29"/>
      <c r="B23" s="34" t="s">
        <v>318</v>
      </c>
      <c r="C23" s="216"/>
      <c r="D23" s="216"/>
      <c r="E23" s="216"/>
      <c r="F23" s="216"/>
      <c r="G23" s="216"/>
      <c r="H23" s="217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0" customHeight="1">
      <c r="A24" s="29"/>
      <c r="B24" s="34" t="s">
        <v>319</v>
      </c>
      <c r="C24" s="216"/>
      <c r="D24" s="216"/>
      <c r="E24" s="216"/>
      <c r="F24" s="216"/>
      <c r="G24" s="216"/>
      <c r="H24" s="217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0" customHeight="1">
      <c r="A25" s="29"/>
      <c r="B25" s="34" t="s">
        <v>320</v>
      </c>
      <c r="C25" s="216"/>
      <c r="D25" s="216"/>
      <c r="E25" s="216"/>
      <c r="F25" s="216"/>
      <c r="G25" s="216"/>
      <c r="H25" s="217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0" customHeight="1">
      <c r="A26" s="29"/>
      <c r="B26" s="34" t="s">
        <v>321</v>
      </c>
      <c r="C26" s="216"/>
      <c r="D26" s="216"/>
      <c r="E26" s="216"/>
      <c r="F26" s="216"/>
      <c r="G26" s="216"/>
      <c r="H26" s="217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0" customHeight="1">
      <c r="A27" s="29"/>
      <c r="B27" s="37" t="s">
        <v>322</v>
      </c>
      <c r="C27" s="216"/>
      <c r="D27" s="216"/>
      <c r="E27" s="216"/>
      <c r="F27" s="216"/>
      <c r="G27" s="216"/>
      <c r="H27" s="217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0" customHeight="1">
      <c r="A28" s="29"/>
      <c r="B28" s="34" t="s">
        <v>323</v>
      </c>
      <c r="C28" s="216"/>
      <c r="D28" s="216"/>
      <c r="E28" s="216"/>
      <c r="F28" s="216"/>
      <c r="G28" s="216"/>
      <c r="H28" s="217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0" customHeight="1">
      <c r="A29" s="29"/>
      <c r="B29" s="34" t="s">
        <v>324</v>
      </c>
      <c r="C29" s="216"/>
      <c r="D29" s="216"/>
      <c r="E29" s="216"/>
      <c r="F29" s="216"/>
      <c r="G29" s="216"/>
      <c r="H29" s="217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0" customHeight="1">
      <c r="A30" s="29"/>
      <c r="B30" s="34" t="s">
        <v>325</v>
      </c>
      <c r="C30" s="216"/>
      <c r="D30" s="216"/>
      <c r="E30" s="216"/>
      <c r="F30" s="216"/>
      <c r="G30" s="216"/>
      <c r="H30" s="217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0" customHeight="1">
      <c r="A31" s="29"/>
      <c r="B31" s="34" t="s">
        <v>326</v>
      </c>
      <c r="C31" s="216"/>
      <c r="D31" s="216"/>
      <c r="E31" s="216"/>
      <c r="F31" s="216"/>
      <c r="G31" s="216"/>
      <c r="H31" s="217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0" customHeight="1">
      <c r="A32" s="29"/>
      <c r="B32" s="34" t="s">
        <v>327</v>
      </c>
      <c r="C32" s="216"/>
      <c r="D32" s="216"/>
      <c r="E32" s="216"/>
      <c r="F32" s="216"/>
      <c r="G32" s="216"/>
      <c r="H32" s="217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0" customHeight="1">
      <c r="A33" s="29"/>
      <c r="B33" s="37" t="s">
        <v>40</v>
      </c>
      <c r="C33" s="216"/>
      <c r="D33" s="216"/>
      <c r="E33" s="216"/>
      <c r="F33" s="216"/>
      <c r="G33" s="216"/>
      <c r="H33" s="217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0" customHeight="1">
      <c r="A34" s="38"/>
      <c r="B34" s="39" t="s">
        <v>328</v>
      </c>
      <c r="C34" s="218"/>
      <c r="D34" s="218"/>
      <c r="E34" s="218"/>
      <c r="F34" s="218"/>
      <c r="G34" s="218"/>
      <c r="H34" s="219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0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C3:D3"/>
    <mergeCell ref="B21:D21"/>
    <mergeCell ref="A1:B1"/>
    <mergeCell ref="C1:H1"/>
    <mergeCell ref="A2:B2"/>
    <mergeCell ref="C2:E2"/>
    <mergeCell ref="A3:B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88"/>
    <col customWidth="1" min="2" max="2" width="18.63"/>
    <col customWidth="1" min="3" max="3" width="6.75"/>
    <col customWidth="1" min="4" max="4" width="10.25"/>
    <col customWidth="1" min="5" max="5" width="7.75"/>
    <col customWidth="1" min="6" max="7" width="10.0"/>
    <col customWidth="1" min="8" max="8" width="9.88"/>
  </cols>
  <sheetData>
    <row r="1" ht="15.75" customHeight="1">
      <c r="A1" s="1" t="s">
        <v>0</v>
      </c>
      <c r="B1" s="2"/>
      <c r="C1" s="3" t="s">
        <v>329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>
        <v>200.0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">
        <v>1.0</v>
      </c>
      <c r="B6" s="126" t="s">
        <v>330</v>
      </c>
      <c r="C6" s="19" t="s">
        <v>15</v>
      </c>
      <c r="D6" s="20">
        <f t="shared" ref="D6:D15" si="1">100*F6/(100-E6)</f>
        <v>0.04285714286</v>
      </c>
      <c r="E6" s="21">
        <v>30.0</v>
      </c>
      <c r="F6" s="22">
        <v>0.03</v>
      </c>
      <c r="G6" s="20">
        <f t="shared" ref="G6:G15" si="2">D6*$C$3</f>
        <v>0.08571428571</v>
      </c>
      <c r="H6" s="20">
        <f t="shared" ref="H6:H15" si="3">F6*$C$3</f>
        <v>0.06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126" t="s">
        <v>18</v>
      </c>
      <c r="C7" s="19" t="s">
        <v>15</v>
      </c>
      <c r="D7" s="20">
        <f t="shared" si="1"/>
        <v>0.0119047619</v>
      </c>
      <c r="E7" s="21">
        <v>16.0</v>
      </c>
      <c r="F7" s="22">
        <v>0.01</v>
      </c>
      <c r="G7" s="20">
        <f t="shared" si="2"/>
        <v>0.02380952381</v>
      </c>
      <c r="H7" s="20">
        <f t="shared" si="3"/>
        <v>0.02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126" t="s">
        <v>331</v>
      </c>
      <c r="C8" s="19" t="s">
        <v>15</v>
      </c>
      <c r="D8" s="20">
        <f t="shared" si="1"/>
        <v>0.002564102564</v>
      </c>
      <c r="E8" s="21">
        <v>22.0</v>
      </c>
      <c r="F8" s="22">
        <v>0.002</v>
      </c>
      <c r="G8" s="20">
        <f t="shared" si="2"/>
        <v>0.005128205128</v>
      </c>
      <c r="H8" s="20">
        <f t="shared" si="3"/>
        <v>0.004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126" t="s">
        <v>332</v>
      </c>
      <c r="C9" s="19" t="s">
        <v>15</v>
      </c>
      <c r="D9" s="20">
        <f t="shared" si="1"/>
        <v>0.03</v>
      </c>
      <c r="E9" s="25"/>
      <c r="F9" s="22">
        <v>0.03</v>
      </c>
      <c r="G9" s="20">
        <f t="shared" si="2"/>
        <v>0.06</v>
      </c>
      <c r="H9" s="20">
        <f t="shared" si="3"/>
        <v>0.06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126" t="s">
        <v>333</v>
      </c>
      <c r="C10" s="19" t="s">
        <v>15</v>
      </c>
      <c r="D10" s="20">
        <f t="shared" si="1"/>
        <v>0.01</v>
      </c>
      <c r="E10" s="25"/>
      <c r="F10" s="22">
        <v>0.01</v>
      </c>
      <c r="G10" s="20">
        <f t="shared" si="2"/>
        <v>0.02</v>
      </c>
      <c r="H10" s="20">
        <f t="shared" si="3"/>
        <v>0.02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26" t="s">
        <v>334</v>
      </c>
      <c r="C11" s="19" t="s">
        <v>21</v>
      </c>
      <c r="D11" s="20">
        <f t="shared" si="1"/>
        <v>0.04</v>
      </c>
      <c r="E11" s="25"/>
      <c r="F11" s="22">
        <v>0.04</v>
      </c>
      <c r="G11" s="20">
        <f t="shared" si="2"/>
        <v>0.08</v>
      </c>
      <c r="H11" s="20">
        <f t="shared" si="3"/>
        <v>0.08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7.0</v>
      </c>
      <c r="B12" s="126" t="s">
        <v>22</v>
      </c>
      <c r="C12" s="19" t="s">
        <v>15</v>
      </c>
      <c r="D12" s="20">
        <f t="shared" si="1"/>
        <v>0.13</v>
      </c>
      <c r="E12" s="26"/>
      <c r="F12" s="22">
        <v>0.13</v>
      </c>
      <c r="G12" s="20">
        <f t="shared" si="2"/>
        <v>0.26</v>
      </c>
      <c r="H12" s="20">
        <f t="shared" si="3"/>
        <v>0.26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7">
        <v>8.0</v>
      </c>
      <c r="B13" s="126" t="s">
        <v>178</v>
      </c>
      <c r="C13" s="19" t="s">
        <v>15</v>
      </c>
      <c r="D13" s="20">
        <f t="shared" si="1"/>
        <v>0.001351351351</v>
      </c>
      <c r="E13" s="21">
        <v>26.0</v>
      </c>
      <c r="F13" s="22">
        <v>0.001</v>
      </c>
      <c r="G13" s="20">
        <f t="shared" si="2"/>
        <v>0.002702702703</v>
      </c>
      <c r="H13" s="20">
        <f t="shared" si="3"/>
        <v>0.002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7">
        <v>9.0</v>
      </c>
      <c r="B14" s="126" t="s">
        <v>335</v>
      </c>
      <c r="C14" s="19" t="s">
        <v>15</v>
      </c>
      <c r="D14" s="20">
        <f t="shared" si="1"/>
        <v>0</v>
      </c>
      <c r="E14" s="25"/>
      <c r="F14" s="22">
        <v>0.0</v>
      </c>
      <c r="G14" s="20">
        <f t="shared" si="2"/>
        <v>0</v>
      </c>
      <c r="H14" s="20">
        <f t="shared" si="3"/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31.5" customHeight="1">
      <c r="A15" s="17">
        <v>10.0</v>
      </c>
      <c r="B15" s="126" t="s">
        <v>336</v>
      </c>
      <c r="C15" s="19" t="s">
        <v>15</v>
      </c>
      <c r="D15" s="20">
        <f t="shared" si="1"/>
        <v>0.01</v>
      </c>
      <c r="E15" s="25"/>
      <c r="F15" s="22">
        <v>0.01</v>
      </c>
      <c r="G15" s="20">
        <f t="shared" si="2"/>
        <v>0.02</v>
      </c>
      <c r="H15" s="20">
        <f t="shared" si="3"/>
        <v>0.02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2"/>
      <c r="B16" s="15" t="s">
        <v>29</v>
      </c>
      <c r="C16" s="10"/>
      <c r="D16" s="10"/>
      <c r="E16" s="10"/>
      <c r="F16" s="20">
        <f>SUM(F6:F15)</f>
        <v>0.263</v>
      </c>
      <c r="G16" s="10"/>
      <c r="H16" s="20">
        <f>SUM(H6:H15)</f>
        <v>0.526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28"/>
      <c r="B17" s="28"/>
      <c r="C17" s="28"/>
      <c r="D17" s="28"/>
      <c r="E17" s="28"/>
      <c r="F17" s="28"/>
      <c r="G17" s="28"/>
      <c r="H17" s="28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29"/>
      <c r="B18" s="30" t="s">
        <v>30</v>
      </c>
      <c r="C18" s="31"/>
      <c r="D18" s="31"/>
      <c r="E18" s="31"/>
      <c r="F18" s="31"/>
      <c r="G18" s="31"/>
      <c r="H18" s="32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29"/>
      <c r="B19" s="34" t="s">
        <v>337</v>
      </c>
      <c r="C19" s="31"/>
      <c r="D19" s="31"/>
      <c r="E19" s="31"/>
      <c r="F19" s="31"/>
      <c r="G19" s="31"/>
      <c r="H19" s="3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9"/>
      <c r="B20" s="34" t="s">
        <v>338</v>
      </c>
      <c r="H20" s="3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9"/>
      <c r="B21" s="215" t="s">
        <v>339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9"/>
      <c r="B22" s="35" t="s">
        <v>340</v>
      </c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9"/>
      <c r="B23" s="36" t="s">
        <v>34</v>
      </c>
      <c r="C23" s="31"/>
      <c r="D23" s="31"/>
      <c r="E23" s="31"/>
      <c r="F23" s="31"/>
      <c r="G23" s="31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9"/>
      <c r="B24" s="34" t="s">
        <v>341</v>
      </c>
      <c r="C24" s="31"/>
      <c r="D24" s="31"/>
      <c r="E24" s="31"/>
      <c r="F24" s="31"/>
      <c r="G24" s="31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9"/>
      <c r="B25" s="34" t="s">
        <v>342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9"/>
      <c r="B26" s="34" t="s">
        <v>343</v>
      </c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9"/>
      <c r="B27" s="34" t="s">
        <v>344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9"/>
      <c r="B28" s="34" t="s">
        <v>345</v>
      </c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9"/>
      <c r="B29" s="34" t="s">
        <v>346</v>
      </c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9"/>
      <c r="B30" s="34" t="s">
        <v>347</v>
      </c>
      <c r="C30" s="31"/>
      <c r="D30" s="31"/>
      <c r="E30" s="31"/>
      <c r="F30" s="31"/>
      <c r="G30" s="31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9"/>
      <c r="B31" s="34" t="s">
        <v>348</v>
      </c>
      <c r="C31" s="31"/>
      <c r="D31" s="31"/>
      <c r="E31" s="31"/>
      <c r="F31" s="31"/>
      <c r="G31" s="31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9"/>
      <c r="B32" s="37" t="s">
        <v>40</v>
      </c>
      <c r="C32" s="31"/>
      <c r="D32" s="31"/>
      <c r="E32" s="31"/>
      <c r="F32" s="31"/>
      <c r="G32" s="31"/>
      <c r="H32" s="3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38"/>
      <c r="B33" s="39" t="s">
        <v>349</v>
      </c>
      <c r="C33" s="28"/>
      <c r="D33" s="28"/>
      <c r="E33" s="28"/>
      <c r="F33" s="28"/>
      <c r="G33" s="28"/>
      <c r="H33" s="1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0">
    <mergeCell ref="D4:F4"/>
    <mergeCell ref="B20:G20"/>
    <mergeCell ref="B22:D22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15.38"/>
    <col customWidth="1" min="3" max="3" width="8.63"/>
    <col customWidth="1" min="4" max="4" width="7.63"/>
    <col customWidth="1" min="5" max="5" width="8.0"/>
    <col customWidth="1" min="6" max="6" width="9.38"/>
    <col customWidth="1" min="7" max="7" width="10.0"/>
    <col customWidth="1" min="8" max="8" width="8.25"/>
  </cols>
  <sheetData>
    <row r="1">
      <c r="A1" s="87" t="s">
        <v>0</v>
      </c>
      <c r="B1" s="88"/>
      <c r="C1" s="185" t="s">
        <v>350</v>
      </c>
      <c r="D1" s="90"/>
      <c r="E1" s="90"/>
      <c r="F1" s="90"/>
      <c r="G1" s="90"/>
      <c r="H1" s="91"/>
    </row>
    <row r="2">
      <c r="A2" s="186" t="s">
        <v>90</v>
      </c>
      <c r="B2" s="152"/>
      <c r="C2" s="186">
        <v>100.0</v>
      </c>
      <c r="D2" s="153"/>
      <c r="E2" s="152"/>
      <c r="F2" s="31"/>
      <c r="G2" s="31"/>
      <c r="H2" s="31"/>
    </row>
    <row r="3">
      <c r="A3" s="188" t="s">
        <v>4</v>
      </c>
      <c r="B3" s="155"/>
      <c r="C3" s="186">
        <v>2.0</v>
      </c>
      <c r="D3" s="152"/>
      <c r="E3" s="28"/>
      <c r="F3" s="28"/>
      <c r="G3" s="28"/>
      <c r="H3" s="28"/>
    </row>
    <row r="4">
      <c r="A4" s="28"/>
      <c r="B4" s="28"/>
      <c r="C4" s="10"/>
      <c r="D4" s="132" t="s">
        <v>5</v>
      </c>
      <c r="E4" s="9"/>
      <c r="F4" s="7"/>
      <c r="G4" s="132" t="s">
        <v>6</v>
      </c>
      <c r="H4" s="7"/>
    </row>
    <row r="5">
      <c r="A5" s="12"/>
      <c r="B5" s="121" t="s">
        <v>7</v>
      </c>
      <c r="C5" s="121" t="s">
        <v>8</v>
      </c>
      <c r="D5" s="133" t="s">
        <v>9</v>
      </c>
      <c r="E5" s="68" t="s">
        <v>10</v>
      </c>
      <c r="F5" s="121" t="s">
        <v>11</v>
      </c>
      <c r="G5" s="133" t="s">
        <v>12</v>
      </c>
      <c r="H5" s="133" t="s">
        <v>91</v>
      </c>
    </row>
    <row r="6">
      <c r="A6" s="135">
        <v>1.0</v>
      </c>
      <c r="B6" s="105" t="s">
        <v>65</v>
      </c>
      <c r="C6" s="189" t="s">
        <v>15</v>
      </c>
      <c r="D6" s="72">
        <f t="shared" ref="D6:D8" si="1">100*F6/(100-E6)</f>
        <v>0.06666666667</v>
      </c>
      <c r="E6" s="67">
        <v>25.0</v>
      </c>
      <c r="F6" s="22">
        <v>0.05</v>
      </c>
      <c r="G6" s="72">
        <f t="shared" ref="G6:G11" si="2">D6*$C$3</f>
        <v>0.1333333333</v>
      </c>
      <c r="H6" s="72">
        <f t="shared" ref="H6:H11" si="3">F6*$C$3</f>
        <v>0.1</v>
      </c>
    </row>
    <row r="7">
      <c r="A7" s="135">
        <v>2.0</v>
      </c>
      <c r="B7" s="105" t="s">
        <v>351</v>
      </c>
      <c r="C7" s="189" t="s">
        <v>15</v>
      </c>
      <c r="D7" s="72">
        <f t="shared" si="1"/>
        <v>0.08</v>
      </c>
      <c r="E7" s="67">
        <v>25.0</v>
      </c>
      <c r="F7" s="22">
        <v>0.06</v>
      </c>
      <c r="G7" s="72">
        <f t="shared" si="2"/>
        <v>0.16</v>
      </c>
      <c r="H7" s="72">
        <f t="shared" si="3"/>
        <v>0.12</v>
      </c>
    </row>
    <row r="8">
      <c r="A8" s="135">
        <v>3.0</v>
      </c>
      <c r="B8" s="105" t="s">
        <v>193</v>
      </c>
      <c r="C8" s="189" t="s">
        <v>15</v>
      </c>
      <c r="D8" s="72">
        <f t="shared" si="1"/>
        <v>0.003</v>
      </c>
      <c r="E8" s="25"/>
      <c r="F8" s="22">
        <v>0.003</v>
      </c>
      <c r="G8" s="72">
        <f t="shared" si="2"/>
        <v>0.006</v>
      </c>
      <c r="H8" s="72">
        <f t="shared" si="3"/>
        <v>0.006</v>
      </c>
    </row>
    <row r="9">
      <c r="A9" s="135">
        <v>4.0</v>
      </c>
      <c r="B9" s="105" t="s">
        <v>216</v>
      </c>
      <c r="C9" s="189" t="s">
        <v>51</v>
      </c>
      <c r="D9" s="72">
        <v>0.5</v>
      </c>
      <c r="E9" s="25"/>
      <c r="F9" s="22">
        <v>0.01</v>
      </c>
      <c r="G9" s="72">
        <f t="shared" si="2"/>
        <v>1</v>
      </c>
      <c r="H9" s="72">
        <f t="shared" si="3"/>
        <v>0.02</v>
      </c>
    </row>
    <row r="10">
      <c r="A10" s="135">
        <v>5.0</v>
      </c>
      <c r="B10" s="105" t="s">
        <v>23</v>
      </c>
      <c r="C10" s="189" t="s">
        <v>53</v>
      </c>
      <c r="D10" s="72">
        <f t="shared" ref="D10:D11" si="4">100*F10/(100-E10)</f>
        <v>0</v>
      </c>
      <c r="E10" s="25"/>
      <c r="F10" s="22">
        <v>0.0</v>
      </c>
      <c r="G10" s="72">
        <f t="shared" si="2"/>
        <v>0</v>
      </c>
      <c r="H10" s="72">
        <f t="shared" si="3"/>
        <v>0</v>
      </c>
    </row>
    <row r="11">
      <c r="A11" s="135">
        <v>6.0</v>
      </c>
      <c r="B11" s="105" t="s">
        <v>194</v>
      </c>
      <c r="C11" s="220" t="s">
        <v>15</v>
      </c>
      <c r="D11" s="197">
        <f t="shared" si="4"/>
        <v>0.004</v>
      </c>
      <c r="E11" s="221"/>
      <c r="F11" s="222">
        <v>0.004</v>
      </c>
      <c r="G11" s="197">
        <f t="shared" si="2"/>
        <v>0.008</v>
      </c>
      <c r="H11" s="197">
        <f t="shared" si="3"/>
        <v>0.008</v>
      </c>
    </row>
    <row r="12">
      <c r="A12" s="191"/>
      <c r="B12" s="192" t="s">
        <v>29</v>
      </c>
      <c r="C12" s="193"/>
      <c r="D12" s="194"/>
      <c r="E12" s="195"/>
      <c r="F12" s="196">
        <f>SUM(F6:F11)</f>
        <v>0.127</v>
      </c>
      <c r="G12" s="195"/>
      <c r="H12" s="197">
        <f>SUM(H6:H11)</f>
        <v>0.254</v>
      </c>
    </row>
    <row r="13">
      <c r="A13" s="31"/>
      <c r="B13" s="28"/>
      <c r="C13" s="28"/>
      <c r="D13" s="28"/>
      <c r="E13" s="28"/>
      <c r="F13" s="28"/>
      <c r="G13" s="28"/>
      <c r="H13" s="28"/>
    </row>
    <row r="14">
      <c r="A14" s="32"/>
      <c r="B14" s="198" t="s">
        <v>54</v>
      </c>
      <c r="C14" s="31"/>
      <c r="D14" s="31"/>
      <c r="E14" s="31"/>
      <c r="F14" s="31"/>
      <c r="G14" s="31"/>
      <c r="H14" s="32"/>
    </row>
    <row r="15">
      <c r="A15" s="32"/>
      <c r="B15" s="34" t="s">
        <v>195</v>
      </c>
      <c r="C15" s="31"/>
      <c r="D15" s="31"/>
      <c r="E15" s="31"/>
      <c r="F15" s="31"/>
      <c r="G15" s="31"/>
      <c r="H15" s="32"/>
    </row>
    <row r="16">
      <c r="A16" s="32"/>
      <c r="B16" s="34" t="s">
        <v>352</v>
      </c>
      <c r="C16" s="31"/>
      <c r="D16" s="31"/>
      <c r="E16" s="31"/>
      <c r="F16" s="31"/>
      <c r="G16" s="31"/>
      <c r="H16" s="32"/>
    </row>
    <row r="17">
      <c r="A17" s="32"/>
      <c r="B17" s="34" t="s">
        <v>353</v>
      </c>
      <c r="C17" s="31"/>
      <c r="D17" s="31"/>
      <c r="E17" s="31"/>
      <c r="F17" s="31"/>
      <c r="G17" s="31"/>
      <c r="H17" s="32"/>
    </row>
    <row r="18">
      <c r="A18" s="32"/>
      <c r="B18" s="215" t="s">
        <v>354</v>
      </c>
      <c r="C18" s="31"/>
      <c r="D18" s="31"/>
      <c r="E18" s="31"/>
      <c r="F18" s="31"/>
      <c r="G18" s="31"/>
      <c r="H18" s="32"/>
    </row>
    <row r="19">
      <c r="A19" s="32"/>
      <c r="B19" s="37" t="s">
        <v>34</v>
      </c>
      <c r="C19" s="31"/>
      <c r="D19" s="31"/>
      <c r="E19" s="31"/>
      <c r="F19" s="31"/>
      <c r="G19" s="31"/>
      <c r="H19" s="32"/>
    </row>
    <row r="20">
      <c r="A20" s="32"/>
      <c r="B20" s="34" t="s">
        <v>355</v>
      </c>
      <c r="C20" s="31"/>
      <c r="D20" s="31"/>
      <c r="E20" s="31"/>
      <c r="F20" s="31"/>
      <c r="G20" s="31"/>
      <c r="H20" s="32"/>
    </row>
    <row r="21">
      <c r="A21" s="32"/>
      <c r="B21" s="34" t="s">
        <v>223</v>
      </c>
      <c r="C21" s="31"/>
      <c r="D21" s="31"/>
      <c r="E21" s="31"/>
      <c r="F21" s="31"/>
      <c r="G21" s="31"/>
      <c r="H21" s="32"/>
    </row>
    <row r="22">
      <c r="A22" s="32"/>
      <c r="B22" s="34" t="s">
        <v>356</v>
      </c>
      <c r="C22" s="31"/>
      <c r="D22" s="31"/>
      <c r="E22" s="31"/>
      <c r="F22" s="31"/>
      <c r="G22" s="31"/>
      <c r="H22" s="32"/>
    </row>
    <row r="23">
      <c r="A23" s="32"/>
      <c r="B23" s="34" t="s">
        <v>357</v>
      </c>
      <c r="C23" s="31"/>
      <c r="D23" s="31"/>
      <c r="E23" s="31"/>
      <c r="F23" s="31"/>
      <c r="G23" s="31"/>
      <c r="H23" s="32"/>
    </row>
    <row r="24">
      <c r="A24" s="32"/>
      <c r="B24" s="34" t="s">
        <v>358</v>
      </c>
      <c r="C24" s="31"/>
      <c r="D24" s="31"/>
      <c r="E24" s="31"/>
      <c r="F24" s="31"/>
      <c r="G24" s="31"/>
      <c r="H24" s="32"/>
    </row>
    <row r="25">
      <c r="A25" s="32"/>
      <c r="B25" s="37" t="s">
        <v>87</v>
      </c>
      <c r="C25" s="31"/>
      <c r="D25" s="31"/>
      <c r="E25" s="31"/>
      <c r="F25" s="31"/>
      <c r="G25" s="31"/>
      <c r="H25" s="32"/>
    </row>
    <row r="26">
      <c r="A26" s="32"/>
      <c r="B26" s="34" t="s">
        <v>214</v>
      </c>
      <c r="C26" s="31"/>
      <c r="D26" s="31"/>
      <c r="E26" s="31"/>
      <c r="F26" s="31"/>
      <c r="G26" s="31"/>
      <c r="H26" s="32"/>
    </row>
    <row r="27">
      <c r="A27" s="32"/>
      <c r="B27" s="28"/>
      <c r="C27" s="28"/>
      <c r="D27" s="28"/>
      <c r="E27" s="28"/>
      <c r="F27" s="28"/>
      <c r="G27" s="28"/>
      <c r="H27" s="10"/>
    </row>
  </sheetData>
  <mergeCells count="7">
    <mergeCell ref="A1:B1"/>
    <mergeCell ref="A2:B2"/>
    <mergeCell ref="C2:E2"/>
    <mergeCell ref="A3:B3"/>
    <mergeCell ref="C3:D3"/>
    <mergeCell ref="D4:F4"/>
    <mergeCell ref="G4:H4"/>
  </mergeCell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75"/>
    <col customWidth="1" min="2" max="2" width="16.38"/>
    <col customWidth="1" min="3" max="3" width="7.25"/>
    <col customWidth="1" min="4" max="4" width="8.38"/>
    <col customWidth="1" min="5" max="5" width="8.13"/>
    <col customWidth="1" min="6" max="6" width="8.38"/>
    <col customWidth="1" min="7" max="7" width="8.63"/>
    <col customWidth="1" min="8" max="8" width="9.75"/>
  </cols>
  <sheetData>
    <row r="1" ht="15.75" customHeight="1">
      <c r="A1" s="1" t="s">
        <v>0</v>
      </c>
      <c r="B1" s="2"/>
      <c r="C1" s="3" t="s">
        <v>359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>
        <v>50.0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">
        <v>1.0</v>
      </c>
      <c r="B6" s="18" t="s">
        <v>360</v>
      </c>
      <c r="C6" s="19" t="s">
        <v>15</v>
      </c>
      <c r="D6" s="20">
        <f t="shared" ref="D6:D12" si="1">100*F6/(100-E6)</f>
        <v>0.02380952381</v>
      </c>
      <c r="E6" s="21">
        <v>16.0</v>
      </c>
      <c r="F6" s="22">
        <v>0.02</v>
      </c>
      <c r="G6" s="20">
        <f t="shared" ref="G6:G12" si="2">D6*$C$3</f>
        <v>0.04761904762</v>
      </c>
      <c r="H6" s="20">
        <f t="shared" ref="H6:H12" si="3">F6*$C$3</f>
        <v>0.04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24" t="s">
        <v>361</v>
      </c>
      <c r="C7" s="18" t="s">
        <v>21</v>
      </c>
      <c r="D7" s="20">
        <f t="shared" si="1"/>
        <v>0.05</v>
      </c>
      <c r="E7" s="25"/>
      <c r="F7" s="22">
        <v>0.05</v>
      </c>
      <c r="G7" s="20">
        <f t="shared" si="2"/>
        <v>0.1</v>
      </c>
      <c r="H7" s="20">
        <f t="shared" si="3"/>
        <v>0.1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18" t="s">
        <v>362</v>
      </c>
      <c r="C8" s="18" t="s">
        <v>21</v>
      </c>
      <c r="D8" s="20">
        <f t="shared" si="1"/>
        <v>0.03</v>
      </c>
      <c r="E8" s="25"/>
      <c r="F8" s="22">
        <v>0.03</v>
      </c>
      <c r="G8" s="20">
        <f t="shared" si="2"/>
        <v>0.06</v>
      </c>
      <c r="H8" s="20">
        <f t="shared" si="3"/>
        <v>0.06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24" t="s">
        <v>193</v>
      </c>
      <c r="C9" s="19" t="s">
        <v>15</v>
      </c>
      <c r="D9" s="20">
        <f t="shared" si="1"/>
        <v>0.055</v>
      </c>
      <c r="E9" s="25"/>
      <c r="F9" s="22">
        <v>0.055</v>
      </c>
      <c r="G9" s="20">
        <f t="shared" si="2"/>
        <v>0.11</v>
      </c>
      <c r="H9" s="20">
        <f t="shared" si="3"/>
        <v>0.11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24" t="s">
        <v>157</v>
      </c>
      <c r="C10" s="19" t="s">
        <v>15</v>
      </c>
      <c r="D10" s="20">
        <f t="shared" si="1"/>
        <v>0.004761904762</v>
      </c>
      <c r="E10" s="21">
        <v>58.0</v>
      </c>
      <c r="F10" s="22">
        <v>0.002</v>
      </c>
      <c r="G10" s="20">
        <f t="shared" si="2"/>
        <v>0.009523809524</v>
      </c>
      <c r="H10" s="20">
        <f t="shared" si="3"/>
        <v>0.004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8" t="s">
        <v>275</v>
      </c>
      <c r="C11" s="19" t="s">
        <v>15</v>
      </c>
      <c r="D11" s="20">
        <f t="shared" si="1"/>
        <v>0</v>
      </c>
      <c r="E11" s="25"/>
      <c r="F11" s="22">
        <v>0.0</v>
      </c>
      <c r="G11" s="20">
        <f t="shared" si="2"/>
        <v>0</v>
      </c>
      <c r="H11" s="20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7.0</v>
      </c>
      <c r="B12" s="10"/>
      <c r="C12" s="19" t="s">
        <v>15</v>
      </c>
      <c r="D12" s="20">
        <f t="shared" si="1"/>
        <v>0</v>
      </c>
      <c r="E12" s="25"/>
      <c r="F12" s="26"/>
      <c r="G12" s="20">
        <f t="shared" si="2"/>
        <v>0</v>
      </c>
      <c r="H12" s="20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2"/>
      <c r="B13" s="15" t="s">
        <v>29</v>
      </c>
      <c r="C13" s="10"/>
      <c r="D13" s="10"/>
      <c r="E13" s="10"/>
      <c r="F13" s="20">
        <f>SUM(F6:F12)</f>
        <v>0.157</v>
      </c>
      <c r="G13" s="10"/>
      <c r="H13" s="20">
        <f>SUM(H6:H12)</f>
        <v>0.314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28"/>
      <c r="B14" s="28"/>
      <c r="C14" s="28"/>
      <c r="D14" s="28"/>
      <c r="E14" s="28"/>
      <c r="F14" s="28"/>
      <c r="G14" s="28"/>
      <c r="H14" s="28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29"/>
      <c r="B15" s="30" t="s">
        <v>30</v>
      </c>
      <c r="C15" s="31"/>
      <c r="D15" s="31"/>
      <c r="E15" s="31"/>
      <c r="F15" s="31"/>
      <c r="G15" s="31"/>
      <c r="H15" s="32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29"/>
      <c r="B16" s="33" t="s">
        <v>363</v>
      </c>
      <c r="C16" s="31"/>
      <c r="D16" s="31"/>
      <c r="E16" s="31"/>
      <c r="F16" s="31"/>
      <c r="G16" s="31"/>
      <c r="H16" s="32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29"/>
      <c r="B17" s="34" t="s">
        <v>364</v>
      </c>
      <c r="C17" s="31"/>
      <c r="D17" s="31"/>
      <c r="E17" s="31"/>
      <c r="F17" s="31"/>
      <c r="G17" s="31"/>
      <c r="H17" s="32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29"/>
      <c r="B18" s="36" t="s">
        <v>34</v>
      </c>
      <c r="C18" s="31"/>
      <c r="D18" s="31"/>
      <c r="E18" s="31"/>
      <c r="F18" s="31"/>
      <c r="G18" s="31"/>
      <c r="H18" s="32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29"/>
      <c r="B19" s="35" t="s">
        <v>365</v>
      </c>
      <c r="H19" s="223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9"/>
      <c r="B20" s="34" t="s">
        <v>366</v>
      </c>
      <c r="C20" s="31"/>
      <c r="D20" s="31"/>
      <c r="E20" s="31"/>
      <c r="F20" s="31"/>
      <c r="G20" s="31"/>
      <c r="H20" s="3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9"/>
      <c r="B21" s="34" t="s">
        <v>367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9"/>
      <c r="B22" s="34" t="s">
        <v>368</v>
      </c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9"/>
      <c r="B23" s="37" t="s">
        <v>40</v>
      </c>
      <c r="C23" s="31"/>
      <c r="D23" s="31"/>
      <c r="E23" s="31"/>
      <c r="F23" s="31"/>
      <c r="G23" s="31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9"/>
      <c r="B24" s="34" t="s">
        <v>369</v>
      </c>
      <c r="C24" s="31"/>
      <c r="D24" s="31"/>
      <c r="E24" s="31"/>
      <c r="F24" s="31"/>
      <c r="G24" s="31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38"/>
      <c r="B25" s="39" t="s">
        <v>370</v>
      </c>
      <c r="C25" s="28"/>
      <c r="D25" s="28"/>
      <c r="E25" s="28"/>
      <c r="F25" s="28"/>
      <c r="G25" s="28"/>
      <c r="H25" s="1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D4:F4"/>
    <mergeCell ref="B19:H19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88"/>
    <col customWidth="1" min="2" max="2" width="18.38"/>
    <col customWidth="1" min="3" max="3" width="6.88"/>
    <col customWidth="1" min="4" max="26" width="8.63"/>
  </cols>
  <sheetData>
    <row r="1" ht="22.5" customHeight="1">
      <c r="A1" s="1" t="s">
        <v>0</v>
      </c>
      <c r="B1" s="2"/>
      <c r="C1" s="40" t="s">
        <v>42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23.25" customHeight="1">
      <c r="A2" s="40" t="s">
        <v>2</v>
      </c>
      <c r="B2" s="2"/>
      <c r="C2" s="40" t="s">
        <v>43</v>
      </c>
      <c r="D2" s="4"/>
      <c r="E2" s="2"/>
      <c r="F2" s="41"/>
      <c r="G2" s="4"/>
      <c r="H2" s="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31.5" customHeight="1">
      <c r="A3" s="40" t="s">
        <v>4</v>
      </c>
      <c r="B3" s="2"/>
      <c r="C3" s="40">
        <v>2.0</v>
      </c>
      <c r="D3" s="2"/>
      <c r="E3" s="41"/>
      <c r="F3" s="4"/>
      <c r="G3" s="4"/>
      <c r="H3" s="2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2.75" customHeight="1">
      <c r="A4" s="42"/>
      <c r="B4" s="42"/>
      <c r="C4" s="42"/>
      <c r="D4" s="40" t="s">
        <v>5</v>
      </c>
      <c r="E4" s="4"/>
      <c r="F4" s="2"/>
      <c r="G4" s="40" t="s">
        <v>6</v>
      </c>
      <c r="H4" s="2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2.75" customHeight="1">
      <c r="A5" s="42"/>
      <c r="B5" s="43" t="s">
        <v>7</v>
      </c>
      <c r="C5" s="43" t="s">
        <v>8</v>
      </c>
      <c r="D5" s="44" t="s">
        <v>9</v>
      </c>
      <c r="E5" s="45" t="s">
        <v>10</v>
      </c>
      <c r="F5" s="43" t="s">
        <v>11</v>
      </c>
      <c r="G5" s="44" t="s">
        <v>12</v>
      </c>
      <c r="H5" s="4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46">
        <v>1.0</v>
      </c>
      <c r="B6" s="47" t="s">
        <v>44</v>
      </c>
      <c r="C6" s="48" t="s">
        <v>15</v>
      </c>
      <c r="D6" s="49">
        <f t="shared" ref="D6:D14" si="1">100*F6/(100-E6)</f>
        <v>0.03</v>
      </c>
      <c r="E6" s="50"/>
      <c r="F6" s="49">
        <v>0.03</v>
      </c>
      <c r="G6" s="49">
        <f t="shared" ref="G6:G14" si="2">D6*$C$3</f>
        <v>0.06</v>
      </c>
      <c r="H6" s="49">
        <f t="shared" ref="H6:H14" si="3">F6*$C$3</f>
        <v>0.06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46">
        <v>2.0</v>
      </c>
      <c r="B7" s="47" t="s">
        <v>18</v>
      </c>
      <c r="C7" s="48" t="s">
        <v>15</v>
      </c>
      <c r="D7" s="49">
        <f t="shared" si="1"/>
        <v>0.0119047619</v>
      </c>
      <c r="E7" s="51">
        <v>16.0</v>
      </c>
      <c r="F7" s="49">
        <v>0.01</v>
      </c>
      <c r="G7" s="49">
        <f t="shared" si="2"/>
        <v>0.02380952381</v>
      </c>
      <c r="H7" s="49">
        <f t="shared" si="3"/>
        <v>0.02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46">
        <v>3.0</v>
      </c>
      <c r="B8" s="47" t="s">
        <v>45</v>
      </c>
      <c r="C8" s="48" t="s">
        <v>15</v>
      </c>
      <c r="D8" s="49">
        <f t="shared" si="1"/>
        <v>0.025</v>
      </c>
      <c r="E8" s="51">
        <v>20.0</v>
      </c>
      <c r="F8" s="49">
        <v>0.02</v>
      </c>
      <c r="G8" s="49">
        <f t="shared" si="2"/>
        <v>0.05</v>
      </c>
      <c r="H8" s="49">
        <f t="shared" si="3"/>
        <v>0.04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30.75" customHeight="1">
      <c r="A9" s="46">
        <v>4.0</v>
      </c>
      <c r="B9" s="47" t="s">
        <v>46</v>
      </c>
      <c r="C9" s="48" t="s">
        <v>15</v>
      </c>
      <c r="D9" s="49">
        <f t="shared" si="1"/>
        <v>0.05</v>
      </c>
      <c r="E9" s="52"/>
      <c r="F9" s="49">
        <v>0.05</v>
      </c>
      <c r="G9" s="49">
        <f t="shared" si="2"/>
        <v>0.1</v>
      </c>
      <c r="H9" s="49">
        <f t="shared" si="3"/>
        <v>0.1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33.0" customHeight="1">
      <c r="A10" s="46">
        <v>6.0</v>
      </c>
      <c r="B10" s="47" t="s">
        <v>47</v>
      </c>
      <c r="C10" s="48" t="s">
        <v>21</v>
      </c>
      <c r="D10" s="49">
        <f t="shared" si="1"/>
        <v>0.18</v>
      </c>
      <c r="E10" s="50"/>
      <c r="F10" s="49">
        <v>0.18</v>
      </c>
      <c r="G10" s="49">
        <f t="shared" si="2"/>
        <v>0.36</v>
      </c>
      <c r="H10" s="49">
        <f t="shared" si="3"/>
        <v>0.36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46">
        <v>7.0</v>
      </c>
      <c r="B11" s="47" t="s">
        <v>48</v>
      </c>
      <c r="C11" s="48" t="s">
        <v>15</v>
      </c>
      <c r="D11" s="49">
        <f t="shared" si="1"/>
        <v>0</v>
      </c>
      <c r="E11" s="50"/>
      <c r="F11" s="49">
        <v>0.0</v>
      </c>
      <c r="G11" s="49">
        <f t="shared" si="2"/>
        <v>0</v>
      </c>
      <c r="H11" s="49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46">
        <v>8.0</v>
      </c>
      <c r="B12" s="47" t="s">
        <v>23</v>
      </c>
      <c r="C12" s="48" t="s">
        <v>15</v>
      </c>
      <c r="D12" s="49">
        <f t="shared" si="1"/>
        <v>0</v>
      </c>
      <c r="E12" s="50"/>
      <c r="F12" s="49">
        <v>0.0</v>
      </c>
      <c r="G12" s="49">
        <f t="shared" si="2"/>
        <v>0</v>
      </c>
      <c r="H12" s="49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0" customHeight="1">
      <c r="A13" s="46">
        <v>9.0</v>
      </c>
      <c r="B13" s="47" t="s">
        <v>20</v>
      </c>
      <c r="C13" s="48" t="s">
        <v>21</v>
      </c>
      <c r="D13" s="49">
        <f t="shared" si="1"/>
        <v>0.005</v>
      </c>
      <c r="E13" s="50"/>
      <c r="F13" s="49">
        <v>0.005</v>
      </c>
      <c r="G13" s="49">
        <f t="shared" si="2"/>
        <v>0.01</v>
      </c>
      <c r="H13" s="49">
        <f t="shared" si="3"/>
        <v>0.01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0" customHeight="1">
      <c r="A14" s="46">
        <v>10.0</v>
      </c>
      <c r="B14" s="47" t="s">
        <v>49</v>
      </c>
      <c r="C14" s="48" t="s">
        <v>21</v>
      </c>
      <c r="D14" s="49">
        <f t="shared" si="1"/>
        <v>0.03</v>
      </c>
      <c r="E14" s="50"/>
      <c r="F14" s="49">
        <v>0.03</v>
      </c>
      <c r="G14" s="49">
        <f t="shared" si="2"/>
        <v>0.06</v>
      </c>
      <c r="H14" s="49">
        <f t="shared" si="3"/>
        <v>0.06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42"/>
      <c r="B15" s="42"/>
      <c r="C15" s="42"/>
      <c r="D15" s="53"/>
      <c r="E15" s="50"/>
      <c r="F15" s="53"/>
      <c r="G15" s="53"/>
      <c r="H15" s="53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42"/>
      <c r="B16" s="45" t="s">
        <v>26</v>
      </c>
      <c r="C16" s="42"/>
      <c r="D16" s="53"/>
      <c r="E16" s="50"/>
      <c r="F16" s="53"/>
      <c r="G16" s="53"/>
      <c r="H16" s="53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46">
        <v>1.0</v>
      </c>
      <c r="B17" s="47" t="s">
        <v>50</v>
      </c>
      <c r="C17" s="48" t="s">
        <v>51</v>
      </c>
      <c r="D17" s="54">
        <v>1.0</v>
      </c>
      <c r="E17" s="42"/>
      <c r="F17" s="49">
        <v>0.05</v>
      </c>
      <c r="G17" s="54">
        <f t="shared" ref="G17:G18" si="4">D17*$C$3</f>
        <v>2</v>
      </c>
      <c r="H17" s="49">
        <f t="shared" ref="H17:H18" si="5">F17*$C$3</f>
        <v>0.1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46">
        <v>2.0</v>
      </c>
      <c r="B18" s="47" t="s">
        <v>52</v>
      </c>
      <c r="C18" s="48" t="s">
        <v>53</v>
      </c>
      <c r="D18" s="49">
        <f>100*F18/(100-E18)</f>
        <v>0.02</v>
      </c>
      <c r="E18" s="50"/>
      <c r="F18" s="49">
        <v>0.02</v>
      </c>
      <c r="G18" s="49">
        <f t="shared" si="4"/>
        <v>0.04</v>
      </c>
      <c r="H18" s="49">
        <f t="shared" si="5"/>
        <v>0.04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42"/>
      <c r="B19" s="55" t="s">
        <v>29</v>
      </c>
      <c r="C19" s="56"/>
      <c r="D19" s="56"/>
      <c r="E19" s="56"/>
      <c r="F19" s="57">
        <f>SUM(F6:F18)</f>
        <v>0.395</v>
      </c>
      <c r="G19" s="58"/>
      <c r="H19" s="57">
        <f>SUM(H6:H18)</f>
        <v>0.79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41"/>
      <c r="B20" s="59"/>
      <c r="C20" s="60"/>
      <c r="D20" s="60"/>
      <c r="E20" s="60"/>
      <c r="F20" s="60"/>
      <c r="G20" s="60"/>
      <c r="H20" s="61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62"/>
      <c r="B21" s="63" t="s">
        <v>54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64"/>
      <c r="B22" s="65" t="s">
        <v>55</v>
      </c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0" customHeight="1">
      <c r="A23" s="64"/>
      <c r="B23" s="65" t="s">
        <v>56</v>
      </c>
      <c r="C23" s="31"/>
      <c r="D23" s="31"/>
      <c r="E23" s="31"/>
      <c r="F23" s="31"/>
      <c r="G23" s="31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0" customHeight="1">
      <c r="A24" s="64"/>
      <c r="B24" s="29"/>
      <c r="C24" s="31"/>
      <c r="D24" s="31"/>
      <c r="E24" s="31"/>
      <c r="F24" s="31"/>
      <c r="G24" s="31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0" customHeight="1">
      <c r="A25" s="64"/>
      <c r="B25" s="63" t="s">
        <v>34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0" customHeight="1">
      <c r="A26" s="64"/>
      <c r="B26" s="65" t="s">
        <v>57</v>
      </c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0" customHeight="1">
      <c r="A27" s="64"/>
      <c r="B27" s="65" t="s">
        <v>58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0" customHeight="1">
      <c r="A28" s="64"/>
      <c r="B28" s="65" t="s">
        <v>59</v>
      </c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0" customHeight="1">
      <c r="A29" s="64"/>
      <c r="B29" s="65" t="s">
        <v>60</v>
      </c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0" customHeight="1">
      <c r="A30" s="64"/>
      <c r="B30" s="29"/>
      <c r="C30" s="31"/>
      <c r="D30" s="31"/>
      <c r="E30" s="31"/>
      <c r="F30" s="31"/>
      <c r="G30" s="31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0" customHeight="1">
      <c r="A31" s="64"/>
      <c r="B31" s="63" t="s">
        <v>61</v>
      </c>
      <c r="C31" s="31"/>
      <c r="D31" s="31"/>
      <c r="E31" s="31"/>
      <c r="F31" s="31"/>
      <c r="G31" s="31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0" customHeight="1">
      <c r="A32" s="64"/>
      <c r="B32" s="65" t="s">
        <v>62</v>
      </c>
      <c r="C32" s="31"/>
      <c r="D32" s="31"/>
      <c r="E32" s="31"/>
      <c r="F32" s="31"/>
      <c r="G32" s="31"/>
      <c r="H32" s="3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0" customHeight="1">
      <c r="A33" s="31"/>
      <c r="B33" s="38"/>
      <c r="C33" s="28"/>
      <c r="D33" s="28"/>
      <c r="E33" s="28"/>
      <c r="F33" s="28"/>
      <c r="G33" s="28"/>
      <c r="H33" s="1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0">
    <mergeCell ref="E3:H3"/>
    <mergeCell ref="D4:F4"/>
    <mergeCell ref="G4:H4"/>
    <mergeCell ref="A1:B1"/>
    <mergeCell ref="C1:H1"/>
    <mergeCell ref="A2:B2"/>
    <mergeCell ref="C2:E2"/>
    <mergeCell ref="F2:H2"/>
    <mergeCell ref="A3:B3"/>
    <mergeCell ref="C3:D3"/>
  </mergeCells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25"/>
    <col customWidth="1" min="2" max="2" width="24.13"/>
    <col customWidth="1" min="3" max="3" width="6.63"/>
    <col customWidth="1" min="4" max="4" width="7.88"/>
    <col customWidth="1" min="5" max="5" width="5.75"/>
    <col customWidth="1" min="6" max="6" width="7.88"/>
    <col customWidth="1" min="7" max="7" width="8.88"/>
    <col customWidth="1" min="8" max="8" width="8.75"/>
  </cols>
  <sheetData>
    <row r="1" ht="19.5" customHeight="1">
      <c r="A1" s="1" t="s">
        <v>0</v>
      </c>
      <c r="B1" s="2"/>
      <c r="C1" s="3" t="s">
        <v>371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>
        <v>180.0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">
        <v>1.0</v>
      </c>
      <c r="B6" s="18" t="s">
        <v>372</v>
      </c>
      <c r="C6" s="18" t="s">
        <v>235</v>
      </c>
      <c r="D6" s="20">
        <v>1.0</v>
      </c>
      <c r="E6" s="25"/>
      <c r="F6" s="22">
        <v>0.125</v>
      </c>
      <c r="G6" s="20">
        <f t="shared" ref="G6:G15" si="1">D6*$C$3</f>
        <v>2</v>
      </c>
      <c r="H6" s="20">
        <f t="shared" ref="H6:H15" si="2">F6*$C$3</f>
        <v>0.25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24" t="s">
        <v>193</v>
      </c>
      <c r="C7" s="19" t="s">
        <v>15</v>
      </c>
      <c r="D7" s="20">
        <f t="shared" ref="D7:D12" si="3">100*F7/(100-E7)</f>
        <v>0.015</v>
      </c>
      <c r="E7" s="25"/>
      <c r="F7" s="22">
        <v>0.015</v>
      </c>
      <c r="G7" s="20">
        <f t="shared" si="1"/>
        <v>0.03</v>
      </c>
      <c r="H7" s="20">
        <f t="shared" si="2"/>
        <v>0.03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24" t="s">
        <v>373</v>
      </c>
      <c r="C8" s="19" t="s">
        <v>15</v>
      </c>
      <c r="D8" s="20">
        <f t="shared" si="3"/>
        <v>0.004</v>
      </c>
      <c r="E8" s="21">
        <v>50.0</v>
      </c>
      <c r="F8" s="22">
        <v>0.002</v>
      </c>
      <c r="G8" s="20">
        <f t="shared" si="1"/>
        <v>0.008</v>
      </c>
      <c r="H8" s="20">
        <f t="shared" si="2"/>
        <v>0.004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24" t="s">
        <v>23</v>
      </c>
      <c r="C9" s="19" t="s">
        <v>15</v>
      </c>
      <c r="D9" s="20">
        <f t="shared" si="3"/>
        <v>0</v>
      </c>
      <c r="E9" s="25"/>
      <c r="F9" s="22">
        <v>0.0</v>
      </c>
      <c r="G9" s="20">
        <f t="shared" si="1"/>
        <v>0</v>
      </c>
      <c r="H9" s="20">
        <f t="shared" si="2"/>
        <v>0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24" t="s">
        <v>374</v>
      </c>
      <c r="C10" s="19" t="s">
        <v>15</v>
      </c>
      <c r="D10" s="20">
        <f t="shared" si="3"/>
        <v>0</v>
      </c>
      <c r="E10" s="25"/>
      <c r="F10" s="22">
        <v>0.0</v>
      </c>
      <c r="G10" s="20">
        <f t="shared" si="1"/>
        <v>0</v>
      </c>
      <c r="H10" s="20">
        <f t="shared" si="2"/>
        <v>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8" t="s">
        <v>251</v>
      </c>
      <c r="C11" s="19" t="s">
        <v>15</v>
      </c>
      <c r="D11" s="20">
        <f t="shared" si="3"/>
        <v>0.02</v>
      </c>
      <c r="E11" s="25"/>
      <c r="F11" s="22">
        <v>0.02</v>
      </c>
      <c r="G11" s="20">
        <f t="shared" si="1"/>
        <v>0.04</v>
      </c>
      <c r="H11" s="20">
        <f t="shared" si="2"/>
        <v>0.04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7.0</v>
      </c>
      <c r="B12" s="18" t="s">
        <v>375</v>
      </c>
      <c r="C12" s="19" t="s">
        <v>15</v>
      </c>
      <c r="D12" s="20">
        <f t="shared" si="3"/>
        <v>0.03</v>
      </c>
      <c r="E12" s="25"/>
      <c r="F12" s="22">
        <v>0.03</v>
      </c>
      <c r="G12" s="20">
        <f t="shared" si="1"/>
        <v>0.06</v>
      </c>
      <c r="H12" s="20">
        <f t="shared" si="2"/>
        <v>0.06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7">
        <v>8.0</v>
      </c>
      <c r="B13" s="18" t="s">
        <v>376</v>
      </c>
      <c r="C13" s="19" t="s">
        <v>15</v>
      </c>
      <c r="D13" s="20">
        <v>0.5</v>
      </c>
      <c r="E13" s="25"/>
      <c r="F13" s="22">
        <v>0.025</v>
      </c>
      <c r="G13" s="20">
        <f t="shared" si="1"/>
        <v>1</v>
      </c>
      <c r="H13" s="20">
        <f t="shared" si="2"/>
        <v>0.05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7">
        <v>9.0</v>
      </c>
      <c r="B14" s="18" t="s">
        <v>219</v>
      </c>
      <c r="C14" s="19" t="s">
        <v>15</v>
      </c>
      <c r="D14" s="20">
        <f t="shared" ref="D14:D15" si="4">100*F14/(100-E14)</f>
        <v>0.1</v>
      </c>
      <c r="E14" s="25"/>
      <c r="F14" s="22">
        <v>0.1</v>
      </c>
      <c r="G14" s="20">
        <f t="shared" si="1"/>
        <v>0.2</v>
      </c>
      <c r="H14" s="20">
        <f t="shared" si="2"/>
        <v>0.2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7">
        <v>10.0</v>
      </c>
      <c r="B15" s="10"/>
      <c r="C15" s="19" t="s">
        <v>21</v>
      </c>
      <c r="D15" s="20">
        <f t="shared" si="4"/>
        <v>0</v>
      </c>
      <c r="E15" s="26"/>
      <c r="F15" s="26"/>
      <c r="G15" s="20">
        <f t="shared" si="1"/>
        <v>0</v>
      </c>
      <c r="H15" s="20">
        <f t="shared" si="2"/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2"/>
      <c r="B16" s="15" t="s">
        <v>29</v>
      </c>
      <c r="C16" s="10"/>
      <c r="D16" s="10"/>
      <c r="E16" s="10"/>
      <c r="F16" s="20">
        <f>SUM(F6:F15)</f>
        <v>0.317</v>
      </c>
      <c r="G16" s="10"/>
      <c r="H16" s="20">
        <f>SUM(H6:H15)</f>
        <v>0.634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31"/>
      <c r="B17" s="31"/>
      <c r="C17" s="31"/>
      <c r="D17" s="31"/>
      <c r="E17" s="31"/>
      <c r="F17" s="31"/>
      <c r="G17" s="31"/>
      <c r="H17" s="31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59"/>
      <c r="B18" s="147" t="s">
        <v>30</v>
      </c>
      <c r="C18" s="60"/>
      <c r="D18" s="60"/>
      <c r="E18" s="60"/>
      <c r="F18" s="60"/>
      <c r="G18" s="60"/>
      <c r="H18" s="61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29"/>
      <c r="B19" s="33" t="s">
        <v>377</v>
      </c>
      <c r="C19" s="31"/>
      <c r="D19" s="31"/>
      <c r="E19" s="31"/>
      <c r="F19" s="31"/>
      <c r="G19" s="31"/>
      <c r="H19" s="3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9"/>
      <c r="B20" s="37" t="s">
        <v>34</v>
      </c>
      <c r="C20" s="31"/>
      <c r="D20" s="31"/>
      <c r="E20" s="31"/>
      <c r="F20" s="31"/>
      <c r="G20" s="31"/>
      <c r="H20" s="3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9"/>
      <c r="B21" s="34" t="s">
        <v>378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9"/>
      <c r="B22" s="34" t="s">
        <v>379</v>
      </c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9"/>
      <c r="B23" s="35" t="s">
        <v>380</v>
      </c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9"/>
      <c r="B24" s="35" t="s">
        <v>381</v>
      </c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9"/>
      <c r="B25" s="34" t="s">
        <v>382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9"/>
      <c r="B26" s="37" t="s">
        <v>61</v>
      </c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9"/>
      <c r="B27" s="34" t="s">
        <v>383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9"/>
      <c r="B28" s="31"/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38"/>
      <c r="B29" s="28"/>
      <c r="C29" s="28"/>
      <c r="D29" s="28"/>
      <c r="E29" s="28"/>
      <c r="F29" s="28"/>
      <c r="G29" s="28"/>
      <c r="H29" s="10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27"/>
      <c r="B30" s="127"/>
      <c r="C30" s="127"/>
      <c r="D30" s="127"/>
      <c r="E30" s="127"/>
      <c r="F30" s="127"/>
      <c r="G30" s="127"/>
      <c r="H30" s="127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127"/>
      <c r="B31" s="127"/>
      <c r="C31" s="127"/>
      <c r="D31" s="127"/>
      <c r="E31" s="127"/>
      <c r="F31" s="127"/>
      <c r="G31" s="127"/>
      <c r="H31" s="127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127"/>
      <c r="B32" s="127"/>
      <c r="C32" s="127"/>
      <c r="D32" s="127"/>
      <c r="E32" s="127"/>
      <c r="F32" s="127"/>
      <c r="G32" s="127"/>
      <c r="H32" s="127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127"/>
      <c r="B33" s="182"/>
      <c r="C33" s="127"/>
      <c r="D33" s="127"/>
      <c r="E33" s="127"/>
      <c r="F33" s="127"/>
      <c r="G33" s="127"/>
      <c r="H33" s="127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127"/>
      <c r="B34" s="16"/>
      <c r="C34" s="127"/>
      <c r="D34" s="127"/>
      <c r="E34" s="127"/>
      <c r="F34" s="127"/>
      <c r="G34" s="127"/>
      <c r="H34" s="127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0">
    <mergeCell ref="D4:F4"/>
    <mergeCell ref="B23:G23"/>
    <mergeCell ref="B24:G24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0"/>
    <col customWidth="1" min="2" max="2" width="18.38"/>
    <col customWidth="1" min="3" max="3" width="7.63"/>
    <col customWidth="1" min="4" max="4" width="10.13"/>
    <col customWidth="1" min="5" max="5" width="8.0"/>
    <col customWidth="1" min="6" max="6" width="9.13"/>
    <col customWidth="1" min="7" max="7" width="11.0"/>
    <col customWidth="1" min="8" max="8" width="9.13"/>
  </cols>
  <sheetData>
    <row r="1" ht="15.75" customHeight="1">
      <c r="A1" s="1" t="s">
        <v>0</v>
      </c>
      <c r="B1" s="2"/>
      <c r="C1" s="3" t="s">
        <v>384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>
        <v>100.0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">
        <v>1.0</v>
      </c>
      <c r="B6" s="18" t="s">
        <v>385</v>
      </c>
      <c r="C6" s="19" t="s">
        <v>15</v>
      </c>
      <c r="D6" s="20">
        <f t="shared" ref="D6:D11" si="1">100*F6/(100-E6)</f>
        <v>0.025</v>
      </c>
      <c r="E6" s="25"/>
      <c r="F6" s="22">
        <v>0.025</v>
      </c>
      <c r="G6" s="20">
        <f t="shared" ref="G6:G11" si="2">D6*$C$3</f>
        <v>0.05</v>
      </c>
      <c r="H6" s="20">
        <f t="shared" ref="H6:H11" si="3">F6*$C$3</f>
        <v>0.05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24" t="s">
        <v>107</v>
      </c>
      <c r="C7" s="18" t="s">
        <v>21</v>
      </c>
      <c r="D7" s="20">
        <f t="shared" si="1"/>
        <v>0.07</v>
      </c>
      <c r="E7" s="25"/>
      <c r="F7" s="22">
        <v>0.07</v>
      </c>
      <c r="G7" s="20">
        <f t="shared" si="2"/>
        <v>0.14</v>
      </c>
      <c r="H7" s="20">
        <f t="shared" si="3"/>
        <v>0.14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18" t="s">
        <v>386</v>
      </c>
      <c r="C8" s="19" t="s">
        <v>15</v>
      </c>
      <c r="D8" s="20">
        <f t="shared" si="1"/>
        <v>0.01578947368</v>
      </c>
      <c r="E8" s="125">
        <v>5.0</v>
      </c>
      <c r="F8" s="22">
        <v>0.015</v>
      </c>
      <c r="G8" s="20">
        <f t="shared" si="2"/>
        <v>0.03157894737</v>
      </c>
      <c r="H8" s="20">
        <f t="shared" si="3"/>
        <v>0.03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18" t="s">
        <v>387</v>
      </c>
      <c r="C9" s="19" t="s">
        <v>15</v>
      </c>
      <c r="D9" s="20">
        <f t="shared" si="1"/>
        <v>0.005</v>
      </c>
      <c r="E9" s="25"/>
      <c r="F9" s="22">
        <v>0.005</v>
      </c>
      <c r="G9" s="20">
        <f t="shared" si="2"/>
        <v>0.01</v>
      </c>
      <c r="H9" s="20">
        <f t="shared" si="3"/>
        <v>0.01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24" t="s">
        <v>275</v>
      </c>
      <c r="C10" s="19" t="s">
        <v>15</v>
      </c>
      <c r="D10" s="20">
        <f t="shared" si="1"/>
        <v>0</v>
      </c>
      <c r="E10" s="25"/>
      <c r="F10" s="26"/>
      <c r="G10" s="20">
        <f t="shared" si="2"/>
        <v>0</v>
      </c>
      <c r="H10" s="20">
        <f t="shared" si="3"/>
        <v>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9" t="s">
        <v>388</v>
      </c>
      <c r="C11" s="19" t="s">
        <v>15</v>
      </c>
      <c r="D11" s="20">
        <f t="shared" si="1"/>
        <v>0.002</v>
      </c>
      <c r="E11" s="21">
        <v>50.0</v>
      </c>
      <c r="F11" s="22">
        <v>0.001</v>
      </c>
      <c r="G11" s="20">
        <f t="shared" si="2"/>
        <v>0.004</v>
      </c>
      <c r="H11" s="20">
        <f t="shared" si="3"/>
        <v>0.002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2"/>
      <c r="B12" s="15" t="s">
        <v>29</v>
      </c>
      <c r="C12" s="10"/>
      <c r="D12" s="10"/>
      <c r="E12" s="10"/>
      <c r="F12" s="20">
        <f>SUM(F6:F11)</f>
        <v>0.116</v>
      </c>
      <c r="G12" s="10"/>
      <c r="H12" s="20">
        <f>SUM(H6:H11)</f>
        <v>0.232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28"/>
      <c r="B13" s="28"/>
      <c r="C13" s="28"/>
      <c r="D13" s="28"/>
      <c r="E13" s="28"/>
      <c r="F13" s="28"/>
      <c r="G13" s="28"/>
      <c r="H13" s="28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29"/>
      <c r="B14" s="30" t="s">
        <v>30</v>
      </c>
      <c r="C14" s="31"/>
      <c r="D14" s="31"/>
      <c r="E14" s="31"/>
      <c r="F14" s="31"/>
      <c r="G14" s="31"/>
      <c r="H14" s="32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29"/>
      <c r="B15" s="34" t="s">
        <v>389</v>
      </c>
      <c r="H15" s="32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29"/>
      <c r="B16" s="34" t="s">
        <v>390</v>
      </c>
      <c r="C16" s="31"/>
      <c r="D16" s="31"/>
      <c r="E16" s="31"/>
      <c r="F16" s="31"/>
      <c r="G16" s="31"/>
      <c r="H16" s="32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29"/>
      <c r="B17" s="36" t="s">
        <v>34</v>
      </c>
      <c r="C17" s="31"/>
      <c r="D17" s="31"/>
      <c r="E17" s="31"/>
      <c r="F17" s="31"/>
      <c r="G17" s="31"/>
      <c r="H17" s="32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29"/>
      <c r="B18" s="34" t="s">
        <v>391</v>
      </c>
      <c r="C18" s="31"/>
      <c r="D18" s="31"/>
      <c r="E18" s="31"/>
      <c r="F18" s="31"/>
      <c r="G18" s="31"/>
      <c r="H18" s="32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29"/>
      <c r="B19" s="34" t="s">
        <v>392</v>
      </c>
      <c r="C19" s="31"/>
      <c r="D19" s="31"/>
      <c r="E19" s="31"/>
      <c r="F19" s="31"/>
      <c r="G19" s="31"/>
      <c r="H19" s="3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9"/>
      <c r="B20" s="34" t="s">
        <v>393</v>
      </c>
      <c r="C20" s="31"/>
      <c r="D20" s="31"/>
      <c r="E20" s="31"/>
      <c r="F20" s="31"/>
      <c r="G20" s="31"/>
      <c r="H20" s="3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9"/>
      <c r="B21" s="31"/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9"/>
      <c r="B22" s="37" t="s">
        <v>40</v>
      </c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8"/>
      <c r="B23" s="39" t="s">
        <v>394</v>
      </c>
      <c r="C23" s="28"/>
      <c r="D23" s="28"/>
      <c r="E23" s="28"/>
      <c r="F23" s="28"/>
      <c r="G23" s="28"/>
      <c r="H23" s="1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127"/>
      <c r="B24" s="224"/>
      <c r="C24" s="224"/>
      <c r="D24" s="224"/>
      <c r="E24" s="224"/>
      <c r="F24" s="224"/>
      <c r="G24" s="224"/>
      <c r="H24" s="224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25"/>
      <c r="B25" s="224"/>
      <c r="C25" s="224"/>
      <c r="D25" s="224"/>
      <c r="E25" s="224"/>
      <c r="F25" s="224"/>
      <c r="G25" s="224"/>
      <c r="H25" s="224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24"/>
      <c r="B26" s="224"/>
      <c r="C26" s="224"/>
      <c r="D26" s="224"/>
      <c r="E26" s="224"/>
      <c r="F26" s="224"/>
      <c r="G26" s="224"/>
      <c r="H26" s="224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182"/>
      <c r="B27" s="224"/>
      <c r="C27" s="224"/>
      <c r="D27" s="224"/>
      <c r="E27" s="224"/>
      <c r="F27" s="224"/>
      <c r="G27" s="224"/>
      <c r="H27" s="224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127"/>
      <c r="B28" s="224"/>
      <c r="C28" s="224"/>
      <c r="D28" s="224"/>
      <c r="E28" s="224"/>
      <c r="F28" s="224"/>
      <c r="G28" s="224"/>
      <c r="H28" s="224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127"/>
      <c r="B29" s="127"/>
      <c r="C29" s="127"/>
      <c r="D29" s="127"/>
      <c r="E29" s="127"/>
      <c r="F29" s="127"/>
      <c r="G29" s="127"/>
      <c r="H29" s="127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27"/>
      <c r="B30" s="127"/>
      <c r="C30" s="127"/>
      <c r="D30" s="127"/>
      <c r="E30" s="127"/>
      <c r="F30" s="127"/>
      <c r="G30" s="127"/>
      <c r="H30" s="127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127"/>
      <c r="B31" s="127"/>
      <c r="C31" s="127"/>
      <c r="D31" s="127"/>
      <c r="E31" s="127"/>
      <c r="F31" s="127"/>
      <c r="G31" s="127"/>
      <c r="H31" s="127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127"/>
      <c r="B32" s="127"/>
      <c r="C32" s="127"/>
      <c r="D32" s="127"/>
      <c r="E32" s="127"/>
      <c r="F32" s="127"/>
      <c r="G32" s="127"/>
      <c r="H32" s="127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127"/>
      <c r="B33" s="182"/>
      <c r="C33" s="127"/>
      <c r="D33" s="127"/>
      <c r="E33" s="127"/>
      <c r="F33" s="127"/>
      <c r="G33" s="127"/>
      <c r="H33" s="127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127"/>
      <c r="B34" s="16"/>
      <c r="C34" s="127"/>
      <c r="D34" s="127"/>
      <c r="E34" s="127"/>
      <c r="F34" s="127"/>
      <c r="G34" s="127"/>
      <c r="H34" s="127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D4:F4"/>
    <mergeCell ref="B15:G15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0"/>
    <col customWidth="1" min="2" max="2" width="21.13"/>
    <col customWidth="1" min="3" max="3" width="6.63"/>
    <col customWidth="1" min="4" max="4" width="9.13"/>
    <col customWidth="1" min="5" max="5" width="8.0"/>
    <col customWidth="1" min="6" max="6" width="9.63"/>
    <col customWidth="1" min="7" max="7" width="9.38"/>
    <col customWidth="1" min="8" max="8" width="10.13"/>
  </cols>
  <sheetData>
    <row r="1" ht="15.75" customHeight="1">
      <c r="A1" s="1" t="s">
        <v>0</v>
      </c>
      <c r="B1" s="2"/>
      <c r="C1" s="3" t="s">
        <v>395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>
        <v>200.0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226" t="s">
        <v>4</v>
      </c>
      <c r="B3" s="223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227"/>
      <c r="B4" s="7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">
        <v>1.0</v>
      </c>
      <c r="B6" s="18" t="s">
        <v>396</v>
      </c>
      <c r="C6" s="19" t="s">
        <v>15</v>
      </c>
      <c r="D6" s="20">
        <f t="shared" ref="D6:D16" si="1">100*F6/(100-E6)</f>
        <v>0.1494252874</v>
      </c>
      <c r="E6" s="21">
        <v>13.0</v>
      </c>
      <c r="F6" s="22">
        <v>0.13</v>
      </c>
      <c r="G6" s="20">
        <f t="shared" ref="G6:G16" si="2">D6*$C$3</f>
        <v>0.2988505747</v>
      </c>
      <c r="H6" s="20">
        <f t="shared" ref="H6:H16" si="3">F6*$C$3</f>
        <v>0.26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24" t="s">
        <v>18</v>
      </c>
      <c r="C7" s="19" t="s">
        <v>15</v>
      </c>
      <c r="D7" s="20">
        <f t="shared" si="1"/>
        <v>0.04761904762</v>
      </c>
      <c r="E7" s="21">
        <v>16.0</v>
      </c>
      <c r="F7" s="22">
        <v>0.04</v>
      </c>
      <c r="G7" s="20">
        <f t="shared" si="2"/>
        <v>0.09523809524</v>
      </c>
      <c r="H7" s="20">
        <f t="shared" si="3"/>
        <v>0.08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18" t="s">
        <v>20</v>
      </c>
      <c r="C8" s="18" t="s">
        <v>21</v>
      </c>
      <c r="D8" s="20">
        <f t="shared" si="1"/>
        <v>0.002</v>
      </c>
      <c r="E8" s="25"/>
      <c r="F8" s="22">
        <v>0.002</v>
      </c>
      <c r="G8" s="20">
        <f t="shared" si="2"/>
        <v>0.004</v>
      </c>
      <c r="H8" s="20">
        <f t="shared" si="3"/>
        <v>0.004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24" t="s">
        <v>397</v>
      </c>
      <c r="C9" s="19" t="s">
        <v>15</v>
      </c>
      <c r="D9" s="20">
        <f t="shared" si="1"/>
        <v>0.1</v>
      </c>
      <c r="E9" s="25"/>
      <c r="F9" s="22">
        <v>0.1</v>
      </c>
      <c r="G9" s="20">
        <f t="shared" si="2"/>
        <v>0.2</v>
      </c>
      <c r="H9" s="20">
        <f t="shared" si="3"/>
        <v>0.2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24" t="s">
        <v>398</v>
      </c>
      <c r="C10" s="19" t="s">
        <v>15</v>
      </c>
      <c r="D10" s="20">
        <f t="shared" si="1"/>
        <v>0.008</v>
      </c>
      <c r="E10" s="25"/>
      <c r="F10" s="22">
        <v>0.008</v>
      </c>
      <c r="G10" s="20">
        <f t="shared" si="2"/>
        <v>0.016</v>
      </c>
      <c r="H10" s="20">
        <f t="shared" si="3"/>
        <v>0.016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8" t="s">
        <v>251</v>
      </c>
      <c r="C11" s="19" t="s">
        <v>15</v>
      </c>
      <c r="D11" s="20">
        <f t="shared" si="1"/>
        <v>0.008</v>
      </c>
      <c r="E11" s="25"/>
      <c r="F11" s="22">
        <v>0.008</v>
      </c>
      <c r="G11" s="20">
        <f t="shared" si="2"/>
        <v>0.016</v>
      </c>
      <c r="H11" s="20">
        <f t="shared" si="3"/>
        <v>0.016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7.0</v>
      </c>
      <c r="B12" s="18" t="s">
        <v>399</v>
      </c>
      <c r="C12" s="18" t="s">
        <v>21</v>
      </c>
      <c r="D12" s="20">
        <f t="shared" si="1"/>
        <v>0.02</v>
      </c>
      <c r="E12" s="25"/>
      <c r="F12" s="22">
        <v>0.02</v>
      </c>
      <c r="G12" s="20">
        <f t="shared" si="2"/>
        <v>0.04</v>
      </c>
      <c r="H12" s="20">
        <f t="shared" si="3"/>
        <v>0.04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7">
        <v>8.0</v>
      </c>
      <c r="B13" s="18" t="s">
        <v>400</v>
      </c>
      <c r="C13" s="19" t="s">
        <v>15</v>
      </c>
      <c r="D13" s="20">
        <f t="shared" si="1"/>
        <v>0</v>
      </c>
      <c r="E13" s="25"/>
      <c r="F13" s="22">
        <v>0.0</v>
      </c>
      <c r="G13" s="20">
        <f t="shared" si="2"/>
        <v>0</v>
      </c>
      <c r="H13" s="20">
        <f t="shared" si="3"/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7">
        <v>9.0</v>
      </c>
      <c r="B14" s="18" t="s">
        <v>401</v>
      </c>
      <c r="C14" s="19" t="s">
        <v>15</v>
      </c>
      <c r="D14" s="20">
        <f t="shared" si="1"/>
        <v>0</v>
      </c>
      <c r="E14" s="25"/>
      <c r="F14" s="22">
        <v>0.0</v>
      </c>
      <c r="G14" s="20">
        <f t="shared" si="2"/>
        <v>0</v>
      </c>
      <c r="H14" s="20">
        <f t="shared" si="3"/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7">
        <v>10.0</v>
      </c>
      <c r="B15" s="18" t="s">
        <v>23</v>
      </c>
      <c r="C15" s="19" t="s">
        <v>21</v>
      </c>
      <c r="D15" s="20">
        <f t="shared" si="1"/>
        <v>0</v>
      </c>
      <c r="E15" s="26"/>
      <c r="F15" s="22">
        <v>0.0</v>
      </c>
      <c r="G15" s="20">
        <f t="shared" si="2"/>
        <v>0</v>
      </c>
      <c r="H15" s="20">
        <f t="shared" si="3"/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7">
        <v>14.0</v>
      </c>
      <c r="B16" s="10"/>
      <c r="C16" s="19" t="s">
        <v>21</v>
      </c>
      <c r="D16" s="20">
        <f t="shared" si="1"/>
        <v>0</v>
      </c>
      <c r="E16" s="26"/>
      <c r="F16" s="26"/>
      <c r="G16" s="20">
        <f t="shared" si="2"/>
        <v>0</v>
      </c>
      <c r="H16" s="20">
        <f t="shared" si="3"/>
        <v>0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2"/>
      <c r="B17" s="15" t="s">
        <v>29</v>
      </c>
      <c r="C17" s="10"/>
      <c r="D17" s="10"/>
      <c r="E17" s="10"/>
      <c r="F17" s="20">
        <f>SUM(F6:F16)</f>
        <v>0.308</v>
      </c>
      <c r="G17" s="10"/>
      <c r="H17" s="20">
        <f>SUM(H6:H15)</f>
        <v>0.616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28"/>
      <c r="B18" s="28"/>
      <c r="C18" s="28"/>
      <c r="D18" s="28"/>
      <c r="E18" s="28"/>
      <c r="F18" s="28"/>
      <c r="G18" s="28"/>
      <c r="H18" s="28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29"/>
      <c r="B19" s="30" t="s">
        <v>30</v>
      </c>
      <c r="C19" s="31"/>
      <c r="D19" s="31"/>
      <c r="E19" s="31"/>
      <c r="F19" s="31"/>
      <c r="G19" s="31"/>
      <c r="H19" s="3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9"/>
      <c r="B20" s="34" t="s">
        <v>402</v>
      </c>
      <c r="C20" s="31"/>
      <c r="D20" s="31"/>
      <c r="E20" s="31"/>
      <c r="F20" s="31"/>
      <c r="G20" s="31"/>
      <c r="H20" s="3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9"/>
      <c r="B21" s="34" t="s">
        <v>403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9"/>
      <c r="B22" s="34" t="s">
        <v>404</v>
      </c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9"/>
      <c r="B23" s="31"/>
      <c r="C23" s="31"/>
      <c r="D23" s="31"/>
      <c r="E23" s="31"/>
      <c r="F23" s="31"/>
      <c r="G23" s="31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9"/>
      <c r="B24" s="36" t="s">
        <v>34</v>
      </c>
      <c r="C24" s="31"/>
      <c r="D24" s="31"/>
      <c r="E24" s="31"/>
      <c r="F24" s="31"/>
      <c r="G24" s="31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9"/>
      <c r="B25" s="34" t="s">
        <v>405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9"/>
      <c r="B26" s="34" t="s">
        <v>406</v>
      </c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9"/>
      <c r="B27" s="34" t="s">
        <v>407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9"/>
      <c r="B28" s="34" t="s">
        <v>408</v>
      </c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9"/>
      <c r="B29" s="34" t="s">
        <v>409</v>
      </c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9"/>
      <c r="B30" s="34" t="s">
        <v>410</v>
      </c>
      <c r="C30" s="31"/>
      <c r="D30" s="31"/>
      <c r="E30" s="31"/>
      <c r="F30" s="31"/>
      <c r="G30" s="31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9"/>
      <c r="B31" s="34" t="s">
        <v>411</v>
      </c>
      <c r="C31" s="31"/>
      <c r="D31" s="31"/>
      <c r="E31" s="31"/>
      <c r="F31" s="31"/>
      <c r="G31" s="31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9"/>
      <c r="B32" s="31"/>
      <c r="C32" s="31"/>
      <c r="D32" s="31"/>
      <c r="E32" s="31"/>
      <c r="F32" s="31"/>
      <c r="G32" s="31"/>
      <c r="H32" s="3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9"/>
      <c r="B33" s="37" t="s">
        <v>40</v>
      </c>
      <c r="C33" s="31"/>
      <c r="D33" s="31"/>
      <c r="E33" s="31"/>
      <c r="F33" s="31"/>
      <c r="G33" s="31"/>
      <c r="H33" s="3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38"/>
      <c r="B34" s="39" t="s">
        <v>412</v>
      </c>
      <c r="C34" s="28"/>
      <c r="D34" s="28"/>
      <c r="E34" s="28"/>
      <c r="F34" s="28"/>
      <c r="G34" s="28"/>
      <c r="H34" s="10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4"/>
    <mergeCell ref="C3:D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0"/>
    <col customWidth="1" min="2" max="2" width="18.38"/>
    <col customWidth="1" min="3" max="3" width="8.63"/>
    <col customWidth="1" min="4" max="4" width="7.5"/>
    <col customWidth="1" min="5" max="5" width="7.75"/>
    <col customWidth="1" min="6" max="6" width="8.0"/>
    <col customWidth="1" min="7" max="7" width="7.63"/>
    <col customWidth="1" min="8" max="8" width="8.88"/>
  </cols>
  <sheetData>
    <row r="1" ht="15.0" customHeight="1">
      <c r="A1" s="128" t="s">
        <v>0</v>
      </c>
      <c r="B1" s="2"/>
      <c r="C1" s="202" t="s">
        <v>413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0" customHeight="1">
      <c r="A2" s="130" t="s">
        <v>90</v>
      </c>
      <c r="B2" s="7"/>
      <c r="C2" s="228" t="s">
        <v>414</v>
      </c>
      <c r="D2" s="9"/>
      <c r="E2" s="7"/>
      <c r="F2" s="28"/>
      <c r="G2" s="28"/>
      <c r="H2" s="28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0" customHeight="1">
      <c r="A3" s="6" t="s">
        <v>4</v>
      </c>
      <c r="B3" s="7"/>
      <c r="C3" s="132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12"/>
      <c r="B4" s="10"/>
      <c r="C4" s="10"/>
      <c r="D4" s="132" t="s">
        <v>5</v>
      </c>
      <c r="E4" s="9"/>
      <c r="F4" s="7"/>
      <c r="G4" s="132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12"/>
      <c r="B5" s="121" t="s">
        <v>7</v>
      </c>
      <c r="C5" s="121" t="s">
        <v>8</v>
      </c>
      <c r="D5" s="133" t="s">
        <v>9</v>
      </c>
      <c r="E5" s="68" t="s">
        <v>10</v>
      </c>
      <c r="F5" s="121" t="s">
        <v>11</v>
      </c>
      <c r="G5" s="133" t="s">
        <v>12</v>
      </c>
      <c r="H5" s="133" t="s">
        <v>91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135">
        <v>1.0</v>
      </c>
      <c r="B6" s="18" t="s">
        <v>65</v>
      </c>
      <c r="C6" s="18" t="s">
        <v>15</v>
      </c>
      <c r="D6" s="72">
        <f t="shared" ref="D6:D12" si="1">100*F6/(100-E6)</f>
        <v>0.125</v>
      </c>
      <c r="E6" s="67">
        <v>20.0</v>
      </c>
      <c r="F6" s="22">
        <v>0.1</v>
      </c>
      <c r="G6" s="72">
        <f t="shared" ref="G6:G12" si="2">D6*$C$3</f>
        <v>0.25</v>
      </c>
      <c r="H6" s="72">
        <f t="shared" ref="H6:H12" si="3">F6*$C$3</f>
        <v>0.2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135">
        <v>2.0</v>
      </c>
      <c r="B7" s="18" t="s">
        <v>231</v>
      </c>
      <c r="C7" s="18" t="s">
        <v>21</v>
      </c>
      <c r="D7" s="72">
        <f t="shared" si="1"/>
        <v>0.03</v>
      </c>
      <c r="E7" s="25"/>
      <c r="F7" s="22">
        <v>0.03</v>
      </c>
      <c r="G7" s="72">
        <f t="shared" si="2"/>
        <v>0.06</v>
      </c>
      <c r="H7" s="72">
        <f t="shared" si="3"/>
        <v>0.06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135">
        <v>3.0</v>
      </c>
      <c r="B8" s="18" t="s">
        <v>415</v>
      </c>
      <c r="C8" s="18" t="s">
        <v>15</v>
      </c>
      <c r="D8" s="72">
        <f t="shared" si="1"/>
        <v>0.015</v>
      </c>
      <c r="E8" s="25"/>
      <c r="F8" s="22">
        <v>0.015</v>
      </c>
      <c r="G8" s="72">
        <f t="shared" si="2"/>
        <v>0.03</v>
      </c>
      <c r="H8" s="72">
        <f t="shared" si="3"/>
        <v>0.03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135">
        <v>4.0</v>
      </c>
      <c r="B9" s="18" t="s">
        <v>112</v>
      </c>
      <c r="C9" s="18" t="s">
        <v>15</v>
      </c>
      <c r="D9" s="72">
        <f t="shared" si="1"/>
        <v>0.002</v>
      </c>
      <c r="E9" s="67">
        <v>50.0</v>
      </c>
      <c r="F9" s="22">
        <v>0.001</v>
      </c>
      <c r="G9" s="72">
        <f t="shared" si="2"/>
        <v>0.004</v>
      </c>
      <c r="H9" s="72">
        <f t="shared" si="3"/>
        <v>0.002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135">
        <v>5.0</v>
      </c>
      <c r="B10" s="24" t="s">
        <v>416</v>
      </c>
      <c r="C10" s="18" t="s">
        <v>15</v>
      </c>
      <c r="D10" s="72">
        <f t="shared" si="1"/>
        <v>0.01</v>
      </c>
      <c r="E10" s="25"/>
      <c r="F10" s="22">
        <v>0.01</v>
      </c>
      <c r="G10" s="72">
        <f t="shared" si="2"/>
        <v>0.02</v>
      </c>
      <c r="H10" s="72">
        <f t="shared" si="3"/>
        <v>0.02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135">
        <v>6.0</v>
      </c>
      <c r="B11" s="18" t="s">
        <v>417</v>
      </c>
      <c r="C11" s="18" t="s">
        <v>15</v>
      </c>
      <c r="D11" s="72">
        <f t="shared" si="1"/>
        <v>0</v>
      </c>
      <c r="E11" s="25"/>
      <c r="F11" s="22">
        <v>0.0</v>
      </c>
      <c r="G11" s="72">
        <f t="shared" si="2"/>
        <v>0</v>
      </c>
      <c r="H11" s="72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135">
        <v>7.0</v>
      </c>
      <c r="B12" s="18" t="s">
        <v>23</v>
      </c>
      <c r="C12" s="18" t="s">
        <v>15</v>
      </c>
      <c r="D12" s="72">
        <f t="shared" si="1"/>
        <v>0</v>
      </c>
      <c r="E12" s="25"/>
      <c r="F12" s="22">
        <v>0.0</v>
      </c>
      <c r="G12" s="72">
        <f t="shared" si="2"/>
        <v>0</v>
      </c>
      <c r="H12" s="72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0" customHeight="1">
      <c r="A13" s="12"/>
      <c r="B13" s="70" t="s">
        <v>29</v>
      </c>
      <c r="C13" s="71"/>
      <c r="D13" s="71"/>
      <c r="E13" s="26"/>
      <c r="F13" s="72">
        <f>SUM(F6:F12)</f>
        <v>0.156</v>
      </c>
      <c r="G13" s="26"/>
      <c r="H13" s="72">
        <f>SUM(H6:H12)</f>
        <v>0.312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31"/>
      <c r="B14" s="28"/>
      <c r="C14" s="28"/>
      <c r="D14" s="28"/>
      <c r="E14" s="28"/>
      <c r="F14" s="28"/>
      <c r="G14" s="28"/>
      <c r="H14" s="28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32"/>
      <c r="B15" s="37" t="s">
        <v>54</v>
      </c>
      <c r="C15" s="31"/>
      <c r="D15" s="31"/>
      <c r="E15" s="31"/>
      <c r="F15" s="31"/>
      <c r="G15" s="31"/>
      <c r="H15" s="32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32"/>
      <c r="B16" s="34" t="s">
        <v>418</v>
      </c>
      <c r="C16" s="31"/>
      <c r="D16" s="31"/>
      <c r="E16" s="31"/>
      <c r="F16" s="31"/>
      <c r="G16" s="31"/>
      <c r="H16" s="32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32"/>
      <c r="B17" s="34" t="s">
        <v>419</v>
      </c>
      <c r="C17" s="31"/>
      <c r="D17" s="31"/>
      <c r="E17" s="31"/>
      <c r="F17" s="31"/>
      <c r="G17" s="31"/>
      <c r="H17" s="32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32"/>
      <c r="B18" s="34" t="s">
        <v>420</v>
      </c>
      <c r="C18" s="31"/>
      <c r="D18" s="31"/>
      <c r="E18" s="31"/>
      <c r="F18" s="31"/>
      <c r="G18" s="31"/>
      <c r="H18" s="32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32"/>
      <c r="B19" s="34" t="s">
        <v>340</v>
      </c>
      <c r="C19" s="31"/>
      <c r="D19" s="31"/>
      <c r="E19" s="31"/>
      <c r="F19" s="31"/>
      <c r="G19" s="31"/>
      <c r="H19" s="3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32"/>
      <c r="B20" s="37" t="s">
        <v>421</v>
      </c>
      <c r="C20" s="31"/>
      <c r="D20" s="31"/>
      <c r="E20" s="31"/>
      <c r="F20" s="31"/>
      <c r="G20" s="31"/>
      <c r="H20" s="3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32"/>
      <c r="B21" s="34" t="s">
        <v>422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32"/>
      <c r="B22" s="34" t="s">
        <v>423</v>
      </c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0" customHeight="1">
      <c r="A23" s="32"/>
      <c r="B23" s="34" t="s">
        <v>424</v>
      </c>
      <c r="C23" s="31"/>
      <c r="D23" s="31"/>
      <c r="E23" s="31"/>
      <c r="F23" s="31"/>
      <c r="G23" s="31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0" customHeight="1">
      <c r="A24" s="32"/>
      <c r="B24" s="34" t="s">
        <v>425</v>
      </c>
      <c r="C24" s="31"/>
      <c r="D24" s="31"/>
      <c r="E24" s="31"/>
      <c r="F24" s="31"/>
      <c r="G24" s="31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0" customHeight="1">
      <c r="A25" s="32"/>
      <c r="B25" s="34" t="s">
        <v>426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0" customHeight="1">
      <c r="A26" s="32"/>
      <c r="B26" s="34" t="s">
        <v>427</v>
      </c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0" customHeight="1">
      <c r="A27" s="32"/>
      <c r="B27" s="37" t="s">
        <v>87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32"/>
      <c r="B28" s="39" t="s">
        <v>428</v>
      </c>
      <c r="C28" s="28"/>
      <c r="D28" s="28"/>
      <c r="E28" s="28"/>
      <c r="F28" s="28"/>
      <c r="G28" s="28"/>
      <c r="H28" s="10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24"/>
      <c r="B29" s="224"/>
      <c r="C29" s="224"/>
      <c r="D29" s="224"/>
      <c r="E29" s="224"/>
      <c r="F29" s="224"/>
      <c r="G29" s="224"/>
      <c r="H29" s="224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75"/>
    <col customWidth="1" min="2" max="2" width="20.75"/>
    <col customWidth="1" min="3" max="3" width="7.13"/>
    <col customWidth="1" min="4" max="4" width="8.63"/>
    <col customWidth="1" min="5" max="5" width="6.88"/>
    <col customWidth="1" min="6" max="26" width="8.63"/>
  </cols>
  <sheetData>
    <row r="1" ht="15.0" customHeight="1">
      <c r="A1" s="128" t="s">
        <v>0</v>
      </c>
      <c r="B1" s="2"/>
      <c r="C1" s="202" t="s">
        <v>429</v>
      </c>
      <c r="D1" s="4"/>
      <c r="E1" s="4"/>
      <c r="F1" s="4"/>
      <c r="G1" s="4"/>
      <c r="H1" s="2"/>
    </row>
    <row r="2" ht="15.0" customHeight="1">
      <c r="A2" s="130" t="s">
        <v>90</v>
      </c>
      <c r="B2" s="7"/>
      <c r="C2" s="132">
        <v>170.0</v>
      </c>
      <c r="D2" s="9"/>
      <c r="E2" s="7"/>
      <c r="F2" s="28"/>
      <c r="G2" s="28"/>
      <c r="H2" s="28"/>
    </row>
    <row r="3" ht="15.0" customHeight="1">
      <c r="A3" s="6" t="s">
        <v>4</v>
      </c>
      <c r="B3" s="7"/>
      <c r="C3" s="132">
        <v>2.0</v>
      </c>
      <c r="D3" s="7"/>
      <c r="E3" s="10"/>
      <c r="F3" s="10"/>
      <c r="G3" s="10"/>
      <c r="H3" s="10"/>
    </row>
    <row r="4" ht="15.0" customHeight="1">
      <c r="A4" s="12"/>
      <c r="B4" s="10"/>
      <c r="C4" s="10"/>
      <c r="D4" s="132" t="s">
        <v>5</v>
      </c>
      <c r="E4" s="9"/>
      <c r="F4" s="7"/>
      <c r="G4" s="132" t="s">
        <v>6</v>
      </c>
      <c r="H4" s="7"/>
    </row>
    <row r="5" ht="15.0" customHeight="1">
      <c r="A5" s="12"/>
      <c r="B5" s="121" t="s">
        <v>7</v>
      </c>
      <c r="C5" s="121" t="s">
        <v>8</v>
      </c>
      <c r="D5" s="133" t="s">
        <v>9</v>
      </c>
      <c r="E5" s="68" t="s">
        <v>10</v>
      </c>
      <c r="F5" s="121" t="s">
        <v>11</v>
      </c>
      <c r="G5" s="133" t="s">
        <v>12</v>
      </c>
      <c r="H5" s="133" t="s">
        <v>91</v>
      </c>
    </row>
    <row r="6" ht="15.0" customHeight="1">
      <c r="A6" s="135">
        <v>1.0</v>
      </c>
      <c r="B6" s="18" t="s">
        <v>376</v>
      </c>
      <c r="C6" s="18" t="s">
        <v>235</v>
      </c>
      <c r="D6" s="72">
        <v>1.0</v>
      </c>
      <c r="E6" s="25"/>
      <c r="F6" s="22">
        <v>0.05</v>
      </c>
      <c r="G6" s="72">
        <f t="shared" ref="G6:G14" si="1">D6*$C$3</f>
        <v>2</v>
      </c>
      <c r="H6" s="72">
        <f t="shared" ref="H6:H14" si="2">F6*$C$3</f>
        <v>0.1</v>
      </c>
    </row>
    <row r="7" ht="15.0" customHeight="1">
      <c r="A7" s="135">
        <v>2.0</v>
      </c>
      <c r="B7" s="18" t="s">
        <v>68</v>
      </c>
      <c r="C7" s="18" t="s">
        <v>15</v>
      </c>
      <c r="D7" s="72">
        <f t="shared" ref="D7:D14" si="3">100*F7/(100-E7)</f>
        <v>0.1</v>
      </c>
      <c r="E7" s="25"/>
      <c r="F7" s="22">
        <v>0.1</v>
      </c>
      <c r="G7" s="72">
        <f t="shared" si="1"/>
        <v>0.2</v>
      </c>
      <c r="H7" s="72">
        <f t="shared" si="2"/>
        <v>0.2</v>
      </c>
    </row>
    <row r="8" ht="15.0" customHeight="1">
      <c r="A8" s="135">
        <v>3.0</v>
      </c>
      <c r="B8" s="18" t="s">
        <v>331</v>
      </c>
      <c r="C8" s="18" t="s">
        <v>15</v>
      </c>
      <c r="D8" s="72">
        <f t="shared" si="3"/>
        <v>0.002409638554</v>
      </c>
      <c r="E8" s="229">
        <v>17.0</v>
      </c>
      <c r="F8" s="22">
        <v>0.002</v>
      </c>
      <c r="G8" s="72">
        <f t="shared" si="1"/>
        <v>0.004819277108</v>
      </c>
      <c r="H8" s="72">
        <f t="shared" si="2"/>
        <v>0.004</v>
      </c>
    </row>
    <row r="9" ht="15.0" customHeight="1">
      <c r="A9" s="135">
        <v>4.0</v>
      </c>
      <c r="B9" s="18" t="s">
        <v>287</v>
      </c>
      <c r="C9" s="18" t="s">
        <v>15</v>
      </c>
      <c r="D9" s="72">
        <f t="shared" si="3"/>
        <v>0.004210526316</v>
      </c>
      <c r="E9" s="229">
        <v>5.0</v>
      </c>
      <c r="F9" s="22">
        <v>0.004</v>
      </c>
      <c r="G9" s="72">
        <f t="shared" si="1"/>
        <v>0.008421052632</v>
      </c>
      <c r="H9" s="72">
        <f t="shared" si="2"/>
        <v>0.008</v>
      </c>
    </row>
    <row r="10" ht="15.0" customHeight="1">
      <c r="A10" s="135">
        <v>5.0</v>
      </c>
      <c r="B10" s="18" t="s">
        <v>430</v>
      </c>
      <c r="C10" s="18" t="s">
        <v>15</v>
      </c>
      <c r="D10" s="72">
        <f t="shared" si="3"/>
        <v>0.002105263158</v>
      </c>
      <c r="E10" s="229">
        <v>5.0</v>
      </c>
      <c r="F10" s="22">
        <v>0.002</v>
      </c>
      <c r="G10" s="72">
        <f t="shared" si="1"/>
        <v>0.004210526316</v>
      </c>
      <c r="H10" s="72">
        <f t="shared" si="2"/>
        <v>0.004</v>
      </c>
    </row>
    <row r="11" ht="15.0" customHeight="1">
      <c r="A11" s="135">
        <v>6.0</v>
      </c>
      <c r="B11" s="18" t="s">
        <v>431</v>
      </c>
      <c r="C11" s="18" t="s">
        <v>15</v>
      </c>
      <c r="D11" s="72">
        <f t="shared" si="3"/>
        <v>0.003</v>
      </c>
      <c r="E11" s="25"/>
      <c r="F11" s="22">
        <v>0.003</v>
      </c>
      <c r="G11" s="72">
        <f t="shared" si="1"/>
        <v>0.006</v>
      </c>
      <c r="H11" s="72">
        <f t="shared" si="2"/>
        <v>0.006</v>
      </c>
    </row>
    <row r="12" ht="15.0" customHeight="1">
      <c r="A12" s="135">
        <v>7.0</v>
      </c>
      <c r="B12" s="18" t="s">
        <v>432</v>
      </c>
      <c r="C12" s="10"/>
      <c r="D12" s="72">
        <f t="shared" si="3"/>
        <v>0</v>
      </c>
      <c r="E12" s="25"/>
      <c r="F12" s="22">
        <v>0.0</v>
      </c>
      <c r="G12" s="72">
        <f t="shared" si="1"/>
        <v>0</v>
      </c>
      <c r="H12" s="72">
        <f t="shared" si="2"/>
        <v>0</v>
      </c>
    </row>
    <row r="13" ht="15.0" customHeight="1">
      <c r="A13" s="135">
        <v>8.0</v>
      </c>
      <c r="B13" s="18" t="s">
        <v>23</v>
      </c>
      <c r="C13" s="10"/>
      <c r="D13" s="72">
        <f t="shared" si="3"/>
        <v>0</v>
      </c>
      <c r="E13" s="25"/>
      <c r="F13" s="22">
        <v>0.0</v>
      </c>
      <c r="G13" s="72">
        <f t="shared" si="1"/>
        <v>0</v>
      </c>
      <c r="H13" s="72">
        <f t="shared" si="2"/>
        <v>0</v>
      </c>
    </row>
    <row r="14" ht="15.0" customHeight="1">
      <c r="A14" s="135">
        <v>9.0</v>
      </c>
      <c r="B14" s="18" t="s">
        <v>69</v>
      </c>
      <c r="C14" s="10"/>
      <c r="D14" s="72">
        <f t="shared" si="3"/>
        <v>0</v>
      </c>
      <c r="E14" s="25"/>
      <c r="F14" s="22">
        <v>0.0</v>
      </c>
      <c r="G14" s="72">
        <f t="shared" si="1"/>
        <v>0</v>
      </c>
      <c r="H14" s="72">
        <f t="shared" si="2"/>
        <v>0</v>
      </c>
    </row>
    <row r="15" ht="15.0" customHeight="1">
      <c r="A15" s="12"/>
      <c r="B15" s="68" t="s">
        <v>233</v>
      </c>
      <c r="C15" s="10"/>
      <c r="D15" s="27"/>
      <c r="E15" s="25"/>
      <c r="F15" s="26"/>
      <c r="G15" s="27"/>
      <c r="H15" s="27"/>
    </row>
    <row r="16" ht="15.0" customHeight="1">
      <c r="A16" s="230">
        <v>1.0</v>
      </c>
      <c r="B16" s="18" t="s">
        <v>251</v>
      </c>
      <c r="C16" s="18" t="s">
        <v>15</v>
      </c>
      <c r="D16" s="72">
        <f>100*F16/(100-E16)</f>
        <v>0.01</v>
      </c>
      <c r="E16" s="25"/>
      <c r="F16" s="22">
        <v>0.01</v>
      </c>
      <c r="G16" s="72">
        <f t="shared" ref="G16:G18" si="4">D16*$C$3</f>
        <v>0.02</v>
      </c>
      <c r="H16" s="72">
        <f t="shared" ref="H16:H18" si="5">F16*$C$3</f>
        <v>0.02</v>
      </c>
    </row>
    <row r="17" ht="15.0" customHeight="1">
      <c r="A17" s="135">
        <v>2.0</v>
      </c>
      <c r="B17" s="18" t="s">
        <v>376</v>
      </c>
      <c r="C17" s="18" t="s">
        <v>235</v>
      </c>
      <c r="D17" s="72">
        <v>0.5</v>
      </c>
      <c r="E17" s="25"/>
      <c r="F17" s="22">
        <v>0.025</v>
      </c>
      <c r="G17" s="72">
        <f t="shared" si="4"/>
        <v>1</v>
      </c>
      <c r="H17" s="72">
        <f t="shared" si="5"/>
        <v>0.05</v>
      </c>
    </row>
    <row r="18" ht="15.0" customHeight="1">
      <c r="A18" s="135">
        <v>3.0</v>
      </c>
      <c r="B18" s="18" t="s">
        <v>253</v>
      </c>
      <c r="C18" s="18" t="s">
        <v>15</v>
      </c>
      <c r="D18" s="72">
        <f>100*F18/(100-E18)</f>
        <v>0.01</v>
      </c>
      <c r="E18" s="25"/>
      <c r="F18" s="22">
        <v>0.01</v>
      </c>
      <c r="G18" s="72">
        <f t="shared" si="4"/>
        <v>0.02</v>
      </c>
      <c r="H18" s="72">
        <f t="shared" si="5"/>
        <v>0.02</v>
      </c>
    </row>
    <row r="19" ht="15.0" customHeight="1">
      <c r="A19" s="12"/>
      <c r="B19" s="68" t="s">
        <v>433</v>
      </c>
      <c r="C19" s="10"/>
      <c r="D19" s="27"/>
      <c r="E19" s="25"/>
      <c r="F19" s="26"/>
      <c r="G19" s="27"/>
      <c r="H19" s="27"/>
    </row>
    <row r="20" ht="15.0" customHeight="1">
      <c r="A20" s="230">
        <v>1.0</v>
      </c>
      <c r="B20" s="231" t="s">
        <v>434</v>
      </c>
      <c r="C20" s="231" t="s">
        <v>21</v>
      </c>
      <c r="D20" s="72">
        <f>100*F20/(100-E20)</f>
        <v>0.25</v>
      </c>
      <c r="E20" s="26"/>
      <c r="F20" s="22">
        <v>0.25</v>
      </c>
      <c r="G20" s="72">
        <f>D20*$C$3</f>
        <v>0.5</v>
      </c>
      <c r="H20" s="72">
        <f>F20*$C$3</f>
        <v>0.5</v>
      </c>
    </row>
    <row r="21" ht="15.0" customHeight="1">
      <c r="A21" s="32"/>
      <c r="B21" s="68" t="s">
        <v>435</v>
      </c>
      <c r="C21" s="10"/>
      <c r="D21" s="27"/>
      <c r="E21" s="10"/>
      <c r="F21" s="22">
        <f>SUM(F6:F20)</f>
        <v>0.456</v>
      </c>
      <c r="G21" s="232"/>
      <c r="H21" s="72">
        <f>SUM(H6:H20)</f>
        <v>0.912</v>
      </c>
    </row>
    <row r="22" ht="15.0" customHeight="1">
      <c r="A22" s="31"/>
      <c r="B22" s="31"/>
      <c r="C22" s="31"/>
      <c r="D22" s="233"/>
      <c r="E22" s="31"/>
      <c r="F22" s="79"/>
      <c r="G22" s="234"/>
      <c r="H22" s="233"/>
    </row>
    <row r="23" ht="15.0" customHeight="1">
      <c r="A23" s="31"/>
      <c r="B23" s="37" t="s">
        <v>54</v>
      </c>
      <c r="C23" s="31"/>
      <c r="D23" s="31"/>
      <c r="E23" s="31"/>
      <c r="F23" s="31"/>
      <c r="G23" s="31"/>
      <c r="H23" s="32"/>
    </row>
    <row r="24" ht="15.0" customHeight="1">
      <c r="A24" s="31"/>
      <c r="B24" s="33" t="s">
        <v>436</v>
      </c>
      <c r="C24" s="31"/>
      <c r="D24" s="31"/>
      <c r="E24" s="31"/>
      <c r="F24" s="31"/>
      <c r="G24" s="31"/>
      <c r="H24" s="32"/>
    </row>
    <row r="25" ht="15.0" customHeight="1">
      <c r="A25" s="31"/>
      <c r="B25" s="34" t="s">
        <v>437</v>
      </c>
      <c r="C25" s="31"/>
      <c r="D25" s="31"/>
      <c r="E25" s="31"/>
      <c r="F25" s="31"/>
      <c r="G25" s="31"/>
      <c r="H25" s="32"/>
    </row>
    <row r="26" ht="15.0" customHeight="1">
      <c r="A26" s="31"/>
      <c r="B26" s="34" t="s">
        <v>438</v>
      </c>
      <c r="C26" s="31"/>
      <c r="D26" s="31"/>
      <c r="E26" s="31"/>
      <c r="F26" s="31"/>
      <c r="G26" s="31"/>
      <c r="H26" s="32"/>
    </row>
    <row r="27" ht="15.0" customHeight="1">
      <c r="A27" s="31"/>
      <c r="B27" s="37" t="s">
        <v>421</v>
      </c>
      <c r="C27" s="31"/>
      <c r="D27" s="31"/>
      <c r="E27" s="31"/>
      <c r="F27" s="31"/>
      <c r="G27" s="31"/>
      <c r="H27" s="32"/>
    </row>
    <row r="28" ht="15.0" customHeight="1">
      <c r="A28" s="31"/>
      <c r="B28" s="34" t="s">
        <v>439</v>
      </c>
      <c r="C28" s="31"/>
      <c r="D28" s="31"/>
      <c r="E28" s="31"/>
      <c r="F28" s="31"/>
      <c r="G28" s="31"/>
      <c r="H28" s="32"/>
    </row>
    <row r="29" ht="15.0" customHeight="1">
      <c r="A29" s="31"/>
      <c r="B29" s="34" t="s">
        <v>440</v>
      </c>
      <c r="C29" s="31"/>
      <c r="D29" s="31"/>
      <c r="E29" s="31"/>
      <c r="F29" s="31"/>
      <c r="G29" s="31"/>
      <c r="H29" s="32"/>
    </row>
    <row r="30" ht="15.0" customHeight="1">
      <c r="A30" s="31"/>
      <c r="B30" s="34" t="s">
        <v>441</v>
      </c>
      <c r="C30" s="31"/>
      <c r="D30" s="31"/>
      <c r="E30" s="31"/>
      <c r="F30" s="31"/>
      <c r="G30" s="31"/>
      <c r="H30" s="32"/>
    </row>
    <row r="31" ht="15.0" customHeight="1">
      <c r="A31" s="31"/>
      <c r="B31" s="34" t="s">
        <v>442</v>
      </c>
      <c r="C31" s="31"/>
      <c r="D31" s="31"/>
      <c r="E31" s="31"/>
      <c r="F31" s="31"/>
      <c r="G31" s="31"/>
      <c r="H31" s="32"/>
    </row>
    <row r="32" ht="15.0" customHeight="1">
      <c r="A32" s="31"/>
      <c r="B32" s="34" t="s">
        <v>443</v>
      </c>
      <c r="C32" s="31"/>
      <c r="D32" s="31"/>
      <c r="E32" s="31"/>
      <c r="F32" s="31"/>
      <c r="G32" s="31"/>
      <c r="H32" s="32"/>
    </row>
    <row r="33" ht="15.0" customHeight="1">
      <c r="A33" s="31"/>
      <c r="B33" s="34" t="s">
        <v>444</v>
      </c>
      <c r="C33" s="31"/>
      <c r="D33" s="31"/>
      <c r="E33" s="31"/>
      <c r="F33" s="31"/>
      <c r="G33" s="31"/>
      <c r="H33" s="32"/>
    </row>
    <row r="34" ht="15.0" customHeight="1">
      <c r="A34" s="31"/>
      <c r="B34" s="34" t="s">
        <v>445</v>
      </c>
      <c r="C34" s="31"/>
      <c r="D34" s="31"/>
      <c r="E34" s="31"/>
      <c r="F34" s="31"/>
      <c r="G34" s="31"/>
      <c r="H34" s="32"/>
    </row>
    <row r="35" ht="15.0" customHeight="1">
      <c r="A35" s="31"/>
      <c r="B35" s="34" t="s">
        <v>446</v>
      </c>
      <c r="C35" s="31"/>
      <c r="D35" s="31"/>
      <c r="E35" s="31"/>
      <c r="F35" s="31"/>
      <c r="G35" s="31"/>
      <c r="H35" s="32"/>
    </row>
    <row r="36" ht="15.0" customHeight="1">
      <c r="A36" s="31"/>
      <c r="B36" s="37" t="s">
        <v>87</v>
      </c>
      <c r="C36" s="31"/>
      <c r="D36" s="31"/>
      <c r="E36" s="31"/>
      <c r="F36" s="31"/>
      <c r="G36" s="31"/>
      <c r="H36" s="32"/>
    </row>
    <row r="37" ht="15.0" customHeight="1">
      <c r="A37" s="31"/>
      <c r="B37" s="34" t="s">
        <v>447</v>
      </c>
      <c r="C37" s="31"/>
      <c r="D37" s="31"/>
      <c r="E37" s="31"/>
      <c r="F37" s="31"/>
      <c r="G37" s="31"/>
      <c r="H37" s="32"/>
    </row>
    <row r="38" ht="15.0" customHeight="1">
      <c r="A38" s="31"/>
      <c r="B38" s="28"/>
      <c r="C38" s="28"/>
      <c r="D38" s="28"/>
      <c r="E38" s="28"/>
      <c r="F38" s="28"/>
      <c r="G38" s="28"/>
      <c r="H38" s="10"/>
    </row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18.13"/>
    <col customWidth="1" min="3" max="3" width="6.25"/>
    <col customWidth="1" min="4" max="4" width="8.63"/>
    <col customWidth="1" min="5" max="5" width="6.38"/>
    <col customWidth="1" min="6" max="26" width="8.63"/>
  </cols>
  <sheetData>
    <row r="1" ht="15.0" customHeight="1">
      <c r="A1" s="1" t="s">
        <v>0</v>
      </c>
      <c r="B1" s="2"/>
      <c r="C1" s="3" t="s">
        <v>448</v>
      </c>
      <c r="D1" s="4"/>
      <c r="E1" s="4"/>
      <c r="F1" s="4"/>
      <c r="G1" s="4"/>
      <c r="H1" s="2"/>
    </row>
    <row r="2" ht="15.0" customHeight="1">
      <c r="A2" s="6" t="s">
        <v>2</v>
      </c>
      <c r="B2" s="7"/>
      <c r="C2" s="8">
        <v>120.0</v>
      </c>
      <c r="D2" s="9"/>
      <c r="E2" s="7"/>
      <c r="F2" s="10"/>
      <c r="G2" s="10"/>
      <c r="H2" s="10"/>
    </row>
    <row r="3" ht="15.0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</row>
    <row r="4" ht="15.0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</row>
    <row r="5" ht="15.0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</row>
    <row r="6" ht="15.0" customHeight="1">
      <c r="A6" s="17">
        <v>1.0</v>
      </c>
      <c r="B6" s="18" t="s">
        <v>65</v>
      </c>
      <c r="C6" s="18" t="s">
        <v>15</v>
      </c>
      <c r="D6" s="20">
        <f t="shared" ref="D6:D11" si="1">100*F6/(100-E6)</f>
        <v>0.1066666667</v>
      </c>
      <c r="E6" s="21">
        <v>25.0</v>
      </c>
      <c r="F6" s="22">
        <v>0.08</v>
      </c>
      <c r="G6" s="20">
        <f t="shared" ref="G6:G11" si="2">D6*$C$3</f>
        <v>0.2133333333</v>
      </c>
      <c r="H6" s="20">
        <f t="shared" ref="H6:H11" si="3">F6*$C$3</f>
        <v>0.16</v>
      </c>
    </row>
    <row r="7" ht="15.0" customHeight="1">
      <c r="A7" s="17">
        <v>2.0</v>
      </c>
      <c r="B7" s="24" t="s">
        <v>449</v>
      </c>
      <c r="C7" s="18" t="s">
        <v>15</v>
      </c>
      <c r="D7" s="20">
        <f t="shared" si="1"/>
        <v>0.075</v>
      </c>
      <c r="E7" s="21">
        <v>20.0</v>
      </c>
      <c r="F7" s="22">
        <v>0.06</v>
      </c>
      <c r="G7" s="20">
        <f t="shared" si="2"/>
        <v>0.15</v>
      </c>
      <c r="H7" s="20">
        <f t="shared" si="3"/>
        <v>0.12</v>
      </c>
    </row>
    <row r="8" ht="15.0" customHeight="1">
      <c r="A8" s="17">
        <v>3.0</v>
      </c>
      <c r="B8" s="18" t="s">
        <v>450</v>
      </c>
      <c r="C8" s="18" t="s">
        <v>21</v>
      </c>
      <c r="D8" s="20">
        <f t="shared" si="1"/>
        <v>0</v>
      </c>
      <c r="E8" s="25"/>
      <c r="F8" s="22">
        <v>0.0</v>
      </c>
      <c r="G8" s="20">
        <f t="shared" si="2"/>
        <v>0</v>
      </c>
      <c r="H8" s="20">
        <f t="shared" si="3"/>
        <v>0</v>
      </c>
    </row>
    <row r="9" ht="15.0" customHeight="1">
      <c r="A9" s="17">
        <v>4.0</v>
      </c>
      <c r="B9" s="24" t="s">
        <v>451</v>
      </c>
      <c r="C9" s="18" t="s">
        <v>21</v>
      </c>
      <c r="D9" s="20">
        <f t="shared" si="1"/>
        <v>0.03</v>
      </c>
      <c r="E9" s="25"/>
      <c r="F9" s="22">
        <v>0.03</v>
      </c>
      <c r="G9" s="20">
        <f t="shared" si="2"/>
        <v>0.06</v>
      </c>
      <c r="H9" s="20">
        <f t="shared" si="3"/>
        <v>0.06</v>
      </c>
    </row>
    <row r="10" ht="15.0" customHeight="1">
      <c r="A10" s="17">
        <v>5.0</v>
      </c>
      <c r="B10" s="24" t="s">
        <v>121</v>
      </c>
      <c r="C10" s="18" t="s">
        <v>15</v>
      </c>
      <c r="D10" s="20">
        <f t="shared" si="1"/>
        <v>0.015</v>
      </c>
      <c r="E10" s="25"/>
      <c r="F10" s="22">
        <v>0.015</v>
      </c>
      <c r="G10" s="20">
        <f t="shared" si="2"/>
        <v>0.03</v>
      </c>
      <c r="H10" s="20">
        <f t="shared" si="3"/>
        <v>0.03</v>
      </c>
    </row>
    <row r="11" ht="15.0" customHeight="1">
      <c r="A11" s="17">
        <v>6.0</v>
      </c>
      <c r="B11" s="18" t="s">
        <v>23</v>
      </c>
      <c r="C11" s="18" t="s">
        <v>15</v>
      </c>
      <c r="D11" s="20">
        <f t="shared" si="1"/>
        <v>0</v>
      </c>
      <c r="E11" s="25"/>
      <c r="F11" s="22">
        <v>0.0</v>
      </c>
      <c r="G11" s="20">
        <f t="shared" si="2"/>
        <v>0</v>
      </c>
      <c r="H11" s="20">
        <f t="shared" si="3"/>
        <v>0</v>
      </c>
    </row>
    <row r="12" ht="15.0" customHeight="1">
      <c r="A12" s="12"/>
      <c r="B12" s="15" t="s">
        <v>29</v>
      </c>
      <c r="C12" s="10"/>
      <c r="D12" s="10"/>
      <c r="E12" s="10"/>
      <c r="F12" s="20">
        <f>SUM(F6:F11)</f>
        <v>0.185</v>
      </c>
      <c r="G12" s="10"/>
      <c r="H12" s="20">
        <f>SUM(H6:H11)</f>
        <v>0.37</v>
      </c>
    </row>
    <row r="13" ht="15.0" customHeight="1">
      <c r="A13" s="28"/>
      <c r="B13" s="28"/>
      <c r="C13" s="28"/>
      <c r="D13" s="28"/>
      <c r="E13" s="28"/>
      <c r="F13" s="28"/>
      <c r="G13" s="28"/>
      <c r="H13" s="28"/>
    </row>
    <row r="14" ht="15.0" customHeight="1">
      <c r="A14" s="29"/>
      <c r="B14" s="30" t="s">
        <v>30</v>
      </c>
      <c r="C14" s="31"/>
      <c r="D14" s="31"/>
      <c r="E14" s="31"/>
      <c r="F14" s="31"/>
      <c r="G14" s="31"/>
      <c r="H14" s="32"/>
    </row>
    <row r="15" ht="15.0" customHeight="1">
      <c r="A15" s="29"/>
      <c r="B15" s="34" t="s">
        <v>452</v>
      </c>
      <c r="C15" s="31"/>
      <c r="D15" s="31"/>
      <c r="E15" s="31"/>
      <c r="F15" s="31"/>
      <c r="G15" s="31"/>
      <c r="H15" s="32"/>
    </row>
    <row r="16" ht="15.0" customHeight="1">
      <c r="A16" s="29"/>
      <c r="B16" s="36" t="s">
        <v>34</v>
      </c>
      <c r="C16" s="31"/>
      <c r="D16" s="31"/>
      <c r="E16" s="31"/>
      <c r="F16" s="31"/>
      <c r="G16" s="31"/>
      <c r="H16" s="32"/>
    </row>
    <row r="17" ht="15.0" customHeight="1">
      <c r="A17" s="29"/>
      <c r="B17" s="34" t="s">
        <v>453</v>
      </c>
      <c r="C17" s="31"/>
      <c r="D17" s="31"/>
      <c r="E17" s="31"/>
      <c r="F17" s="31"/>
      <c r="G17" s="31"/>
      <c r="H17" s="32"/>
    </row>
    <row r="18" ht="15.0" customHeight="1">
      <c r="A18" s="29"/>
      <c r="B18" s="34" t="s">
        <v>454</v>
      </c>
      <c r="C18" s="31"/>
      <c r="D18" s="31"/>
      <c r="E18" s="31"/>
      <c r="F18" s="31"/>
      <c r="G18" s="31"/>
      <c r="H18" s="32"/>
    </row>
    <row r="19" ht="15.0" customHeight="1">
      <c r="A19" s="29"/>
      <c r="B19" s="34" t="s">
        <v>455</v>
      </c>
      <c r="C19" s="31"/>
      <c r="D19" s="31"/>
      <c r="E19" s="31"/>
      <c r="F19" s="31"/>
      <c r="G19" s="31"/>
      <c r="H19" s="32"/>
    </row>
    <row r="20" ht="15.0" customHeight="1">
      <c r="A20" s="29"/>
      <c r="B20" s="34" t="s">
        <v>456</v>
      </c>
      <c r="C20" s="31"/>
      <c r="D20" s="31"/>
      <c r="E20" s="31"/>
      <c r="F20" s="31"/>
      <c r="G20" s="31"/>
      <c r="H20" s="32"/>
    </row>
    <row r="21" ht="15.0" customHeight="1">
      <c r="A21" s="29"/>
      <c r="B21" s="34" t="s">
        <v>457</v>
      </c>
      <c r="C21" s="31"/>
      <c r="D21" s="31"/>
      <c r="E21" s="31"/>
      <c r="F21" s="31"/>
      <c r="G21" s="31"/>
      <c r="H21" s="32"/>
    </row>
    <row r="22" ht="15.0" customHeight="1">
      <c r="A22" s="29"/>
      <c r="B22" s="34" t="s">
        <v>458</v>
      </c>
      <c r="C22" s="31"/>
      <c r="D22" s="31"/>
      <c r="E22" s="31"/>
      <c r="F22" s="31"/>
      <c r="G22" s="31"/>
      <c r="H22" s="32"/>
    </row>
    <row r="23" ht="15.0" customHeight="1">
      <c r="A23" s="29"/>
      <c r="B23" s="34" t="s">
        <v>459</v>
      </c>
      <c r="C23" s="31"/>
      <c r="D23" s="31"/>
      <c r="E23" s="31"/>
      <c r="F23" s="31"/>
      <c r="G23" s="31"/>
      <c r="H23" s="32"/>
    </row>
    <row r="24" ht="15.0" customHeight="1">
      <c r="A24" s="29"/>
      <c r="B24" s="34" t="s">
        <v>460</v>
      </c>
      <c r="C24" s="31"/>
      <c r="D24" s="31"/>
      <c r="E24" s="31"/>
      <c r="F24" s="31"/>
      <c r="G24" s="31"/>
      <c r="H24" s="32"/>
    </row>
    <row r="25" ht="15.0" customHeight="1">
      <c r="A25" s="29"/>
      <c r="B25" s="34" t="s">
        <v>461</v>
      </c>
      <c r="C25" s="31"/>
      <c r="D25" s="31"/>
      <c r="E25" s="31"/>
      <c r="F25" s="31"/>
      <c r="G25" s="31"/>
      <c r="H25" s="32"/>
    </row>
    <row r="26" ht="15.0" customHeight="1">
      <c r="A26" s="29"/>
      <c r="B26" s="37" t="s">
        <v>40</v>
      </c>
      <c r="C26" s="31"/>
      <c r="D26" s="31"/>
      <c r="E26" s="31"/>
      <c r="F26" s="31"/>
      <c r="G26" s="31"/>
      <c r="H26" s="32"/>
    </row>
    <row r="27" ht="15.0" customHeight="1">
      <c r="A27" s="38"/>
      <c r="B27" s="39" t="s">
        <v>462</v>
      </c>
      <c r="C27" s="28"/>
      <c r="D27" s="28"/>
      <c r="E27" s="28"/>
      <c r="F27" s="28"/>
      <c r="G27" s="28"/>
      <c r="H27" s="10"/>
    </row>
    <row r="28" ht="15.0" customHeight="1"/>
    <row r="29" ht="15.0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18.75"/>
    <col customWidth="1" min="3" max="26" width="8.63"/>
  </cols>
  <sheetData>
    <row r="1" ht="15.0" customHeight="1">
      <c r="A1" s="235" t="s">
        <v>0</v>
      </c>
      <c r="B1" s="88"/>
      <c r="C1" s="236" t="s">
        <v>463</v>
      </c>
      <c r="D1" s="90"/>
      <c r="E1" s="237" t="s">
        <v>464</v>
      </c>
      <c r="F1" s="238"/>
      <c r="G1" s="90"/>
      <c r="H1" s="91"/>
    </row>
    <row r="2" ht="15.0" customHeight="1">
      <c r="A2" s="239" t="s">
        <v>90</v>
      </c>
      <c r="B2" s="152"/>
      <c r="C2" s="239">
        <v>50.0</v>
      </c>
      <c r="D2" s="153"/>
      <c r="E2" s="152"/>
      <c r="F2" s="31"/>
      <c r="G2" s="31"/>
      <c r="H2" s="31"/>
    </row>
    <row r="3" ht="15.0" customHeight="1">
      <c r="A3" s="240" t="s">
        <v>4</v>
      </c>
      <c r="B3" s="155"/>
      <c r="C3" s="239">
        <v>2.0</v>
      </c>
      <c r="D3" s="152"/>
      <c r="E3" s="28"/>
      <c r="F3" s="28"/>
      <c r="G3" s="28"/>
      <c r="H3" s="28"/>
    </row>
    <row r="4" ht="15.0" customHeight="1">
      <c r="A4" s="28"/>
      <c r="B4" s="28"/>
      <c r="C4" s="10"/>
      <c r="D4" s="132" t="s">
        <v>5</v>
      </c>
      <c r="E4" s="9"/>
      <c r="F4" s="7"/>
      <c r="G4" s="132" t="s">
        <v>6</v>
      </c>
      <c r="H4" s="7"/>
    </row>
    <row r="5" ht="15.0" customHeight="1">
      <c r="A5" s="12"/>
      <c r="B5" s="121" t="s">
        <v>7</v>
      </c>
      <c r="C5" s="121" t="s">
        <v>8</v>
      </c>
      <c r="D5" s="133" t="s">
        <v>9</v>
      </c>
      <c r="E5" s="68" t="s">
        <v>10</v>
      </c>
      <c r="F5" s="121" t="s">
        <v>11</v>
      </c>
      <c r="G5" s="133" t="s">
        <v>12</v>
      </c>
      <c r="H5" s="133" t="s">
        <v>91</v>
      </c>
    </row>
    <row r="6" ht="15.0" customHeight="1">
      <c r="A6" s="135">
        <v>1.0</v>
      </c>
      <c r="B6" s="18" t="s">
        <v>465</v>
      </c>
      <c r="C6" s="18" t="s">
        <v>15</v>
      </c>
      <c r="D6" s="72">
        <f t="shared" ref="D6:D11" si="1">100*F6/(100-E6)</f>
        <v>0.003</v>
      </c>
      <c r="E6" s="25"/>
      <c r="F6" s="22">
        <v>0.003</v>
      </c>
      <c r="G6" s="72">
        <f t="shared" ref="G6:G11" si="2">D6*$C$3</f>
        <v>0.006</v>
      </c>
      <c r="H6" s="72">
        <f t="shared" ref="H6:H11" si="3">F6*$C$3</f>
        <v>0.006</v>
      </c>
    </row>
    <row r="7" ht="15.0" customHeight="1">
      <c r="A7" s="135">
        <v>2.0</v>
      </c>
      <c r="B7" s="18" t="s">
        <v>251</v>
      </c>
      <c r="C7" s="18" t="s">
        <v>15</v>
      </c>
      <c r="D7" s="72">
        <f t="shared" si="1"/>
        <v>0.003</v>
      </c>
      <c r="E7" s="25"/>
      <c r="F7" s="22">
        <v>0.003</v>
      </c>
      <c r="G7" s="72">
        <f t="shared" si="2"/>
        <v>0.006</v>
      </c>
      <c r="H7" s="72">
        <f t="shared" si="3"/>
        <v>0.006</v>
      </c>
    </row>
    <row r="8" ht="15.0" customHeight="1">
      <c r="A8" s="135">
        <v>3.0</v>
      </c>
      <c r="B8" s="18" t="s">
        <v>466</v>
      </c>
      <c r="C8" s="18" t="s">
        <v>21</v>
      </c>
      <c r="D8" s="72">
        <f t="shared" si="1"/>
        <v>0.06</v>
      </c>
      <c r="E8" s="25"/>
      <c r="F8" s="22">
        <v>0.06</v>
      </c>
      <c r="G8" s="72">
        <f t="shared" si="2"/>
        <v>0.12</v>
      </c>
      <c r="H8" s="72">
        <f t="shared" si="3"/>
        <v>0.12</v>
      </c>
    </row>
    <row r="9" ht="15.0" customHeight="1">
      <c r="A9" s="135">
        <v>4.0</v>
      </c>
      <c r="B9" s="18" t="s">
        <v>23</v>
      </c>
      <c r="C9" s="18" t="s">
        <v>15</v>
      </c>
      <c r="D9" s="72">
        <f t="shared" si="1"/>
        <v>0</v>
      </c>
      <c r="E9" s="25"/>
      <c r="F9" s="22">
        <v>0.0</v>
      </c>
      <c r="G9" s="72">
        <f t="shared" si="2"/>
        <v>0</v>
      </c>
      <c r="H9" s="72">
        <f t="shared" si="3"/>
        <v>0</v>
      </c>
    </row>
    <row r="10" ht="15.0" customHeight="1">
      <c r="A10" s="135">
        <v>5.0</v>
      </c>
      <c r="B10" s="18" t="s">
        <v>18</v>
      </c>
      <c r="C10" s="18" t="s">
        <v>15</v>
      </c>
      <c r="D10" s="72">
        <f t="shared" si="1"/>
        <v>0.01</v>
      </c>
      <c r="E10" s="25"/>
      <c r="F10" s="22">
        <v>0.01</v>
      </c>
      <c r="G10" s="72">
        <f t="shared" si="2"/>
        <v>0.02</v>
      </c>
      <c r="H10" s="72">
        <f t="shared" si="3"/>
        <v>0.02</v>
      </c>
    </row>
    <row r="11" ht="15.0" customHeight="1">
      <c r="A11" s="135">
        <v>6.0</v>
      </c>
      <c r="B11" s="18" t="s">
        <v>231</v>
      </c>
      <c r="C11" s="18" t="s">
        <v>21</v>
      </c>
      <c r="D11" s="72">
        <f t="shared" si="1"/>
        <v>0.015</v>
      </c>
      <c r="E11" s="25"/>
      <c r="F11" s="22">
        <v>0.015</v>
      </c>
      <c r="G11" s="72">
        <f t="shared" si="2"/>
        <v>0.03</v>
      </c>
      <c r="H11" s="72">
        <f t="shared" si="3"/>
        <v>0.03</v>
      </c>
    </row>
    <row r="12" ht="15.0" customHeight="1">
      <c r="A12" s="32"/>
      <c r="B12" s="241"/>
      <c r="C12" s="241"/>
      <c r="D12" s="242"/>
      <c r="E12" s="221"/>
      <c r="F12" s="195"/>
      <c r="G12" s="195"/>
      <c r="H12" s="195"/>
    </row>
    <row r="13" ht="15.0" customHeight="1">
      <c r="A13" s="191"/>
      <c r="B13" s="192" t="s">
        <v>29</v>
      </c>
      <c r="C13" s="193"/>
      <c r="D13" s="194"/>
      <c r="E13" s="195"/>
      <c r="F13" s="196">
        <f>SUM(F6:F12)</f>
        <v>0.091</v>
      </c>
      <c r="G13" s="195"/>
      <c r="H13" s="197">
        <f>SUM(H6:H12)</f>
        <v>0.182</v>
      </c>
    </row>
    <row r="14" ht="15.0" customHeight="1">
      <c r="A14" s="31"/>
      <c r="B14" s="28"/>
      <c r="C14" s="28"/>
      <c r="D14" s="28"/>
      <c r="E14" s="28"/>
      <c r="F14" s="28"/>
      <c r="G14" s="28"/>
      <c r="H14" s="28"/>
    </row>
    <row r="15" ht="15.0" customHeight="1">
      <c r="A15" s="32"/>
      <c r="B15" s="198" t="s">
        <v>30</v>
      </c>
      <c r="C15" s="31"/>
      <c r="D15" s="31"/>
      <c r="E15" s="31"/>
      <c r="F15" s="31"/>
      <c r="G15" s="31"/>
      <c r="H15" s="32"/>
    </row>
    <row r="16" ht="15.0" customHeight="1">
      <c r="A16" s="32"/>
      <c r="B16" s="34" t="s">
        <v>467</v>
      </c>
      <c r="C16" s="31"/>
      <c r="D16" s="31"/>
      <c r="E16" s="31"/>
      <c r="F16" s="31"/>
      <c r="G16" s="31"/>
      <c r="H16" s="32"/>
    </row>
    <row r="17" ht="15.0" customHeight="1">
      <c r="A17" s="32"/>
      <c r="B17" s="37" t="s">
        <v>34</v>
      </c>
      <c r="C17" s="31"/>
      <c r="D17" s="31"/>
      <c r="E17" s="31"/>
      <c r="F17" s="31"/>
      <c r="G17" s="31"/>
      <c r="H17" s="32"/>
    </row>
    <row r="18" ht="15.0" customHeight="1">
      <c r="A18" s="32"/>
      <c r="B18" s="34" t="s">
        <v>468</v>
      </c>
      <c r="C18" s="31"/>
      <c r="D18" s="31"/>
      <c r="E18" s="31"/>
      <c r="F18" s="31"/>
      <c r="G18" s="31"/>
      <c r="H18" s="32"/>
    </row>
    <row r="19" ht="15.0" customHeight="1">
      <c r="A19" s="32"/>
      <c r="B19" s="34" t="s">
        <v>469</v>
      </c>
      <c r="C19" s="31"/>
      <c r="D19" s="31"/>
      <c r="E19" s="31"/>
      <c r="F19" s="31"/>
      <c r="G19" s="31"/>
      <c r="H19" s="32"/>
    </row>
    <row r="20" ht="15.0" customHeight="1">
      <c r="A20" s="32"/>
      <c r="B20" s="34" t="s">
        <v>470</v>
      </c>
      <c r="C20" s="31"/>
      <c r="D20" s="31"/>
      <c r="E20" s="31"/>
      <c r="F20" s="31"/>
      <c r="G20" s="31"/>
      <c r="H20" s="32"/>
    </row>
    <row r="21" ht="15.0" customHeight="1">
      <c r="A21" s="32"/>
      <c r="B21" s="34" t="s">
        <v>471</v>
      </c>
      <c r="C21" s="31"/>
      <c r="D21" s="31"/>
      <c r="E21" s="31"/>
      <c r="F21" s="31"/>
      <c r="G21" s="31"/>
      <c r="H21" s="32"/>
    </row>
    <row r="22" ht="15.0" customHeight="1">
      <c r="A22" s="32"/>
      <c r="B22" s="34" t="s">
        <v>472</v>
      </c>
      <c r="C22" s="31"/>
      <c r="D22" s="31"/>
      <c r="E22" s="31"/>
      <c r="F22" s="31"/>
      <c r="G22" s="31"/>
      <c r="H22" s="32"/>
    </row>
    <row r="23" ht="15.0" customHeight="1">
      <c r="A23" s="32"/>
      <c r="B23" s="34" t="s">
        <v>473</v>
      </c>
      <c r="C23" s="31"/>
      <c r="D23" s="31"/>
      <c r="E23" s="31"/>
      <c r="F23" s="31"/>
      <c r="G23" s="31"/>
      <c r="H23" s="32"/>
    </row>
    <row r="24" ht="15.0" customHeight="1">
      <c r="A24" s="32"/>
      <c r="B24" s="37" t="s">
        <v>61</v>
      </c>
      <c r="C24" s="31"/>
      <c r="D24" s="31"/>
      <c r="E24" s="31"/>
      <c r="F24" s="31"/>
      <c r="G24" s="31"/>
      <c r="H24" s="32"/>
    </row>
    <row r="25" ht="15.0" customHeight="1">
      <c r="A25" s="32"/>
      <c r="B25" s="39" t="s">
        <v>462</v>
      </c>
      <c r="C25" s="28"/>
      <c r="D25" s="28"/>
      <c r="E25" s="28"/>
      <c r="F25" s="28"/>
      <c r="G25" s="28"/>
      <c r="H25" s="10"/>
    </row>
    <row r="26" ht="12.75" customHeight="1">
      <c r="A26" s="243"/>
      <c r="B26" s="243"/>
      <c r="C26" s="243"/>
      <c r="D26" s="243"/>
      <c r="E26" s="243"/>
      <c r="F26" s="243"/>
      <c r="G26" s="243"/>
      <c r="H26" s="243"/>
    </row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7">
    <mergeCell ref="A1:B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7.13"/>
    <col customWidth="1" min="2" max="2" width="19.38"/>
    <col customWidth="1" min="3" max="3" width="7.38"/>
    <col customWidth="1" min="4" max="4" width="8.38"/>
    <col customWidth="1" min="5" max="5" width="7.25"/>
    <col customWidth="1" min="6" max="6" width="10.13"/>
    <col customWidth="1" min="7" max="7" width="11.13"/>
    <col customWidth="1" min="8" max="8" width="10.38"/>
  </cols>
  <sheetData>
    <row r="1" ht="15.75" customHeight="1">
      <c r="A1" s="1" t="s">
        <v>0</v>
      </c>
      <c r="B1" s="2"/>
      <c r="C1" s="3" t="s">
        <v>474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>
        <v>140.0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226" t="s">
        <v>4</v>
      </c>
      <c r="B3" s="223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227"/>
      <c r="B4" s="7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">
        <v>1.0</v>
      </c>
      <c r="B6" s="18" t="s">
        <v>475</v>
      </c>
      <c r="C6" s="19" t="s">
        <v>15</v>
      </c>
      <c r="D6" s="20">
        <f t="shared" ref="D6:D8" si="1">100*F6/(100-E6)</f>
        <v>0.05714285714</v>
      </c>
      <c r="E6" s="21">
        <v>30.0</v>
      </c>
      <c r="F6" s="22">
        <v>0.04</v>
      </c>
      <c r="G6" s="20">
        <f t="shared" ref="G6:G19" si="2">D6*$C$3</f>
        <v>0.1142857143</v>
      </c>
      <c r="H6" s="20">
        <f t="shared" ref="H6:H19" si="3">F6*$C$3</f>
        <v>0.08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24" t="s">
        <v>476</v>
      </c>
      <c r="C7" s="19" t="s">
        <v>15</v>
      </c>
      <c r="D7" s="20">
        <f t="shared" si="1"/>
        <v>0.04</v>
      </c>
      <c r="E7" s="25"/>
      <c r="F7" s="22">
        <v>0.04</v>
      </c>
      <c r="G7" s="20">
        <f t="shared" si="2"/>
        <v>0.08</v>
      </c>
      <c r="H7" s="20">
        <f t="shared" si="3"/>
        <v>0.08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24" t="s">
        <v>18</v>
      </c>
      <c r="C8" s="19" t="s">
        <v>15</v>
      </c>
      <c r="D8" s="20">
        <f t="shared" si="1"/>
        <v>0.0119047619</v>
      </c>
      <c r="E8" s="21">
        <v>16.0</v>
      </c>
      <c r="F8" s="22">
        <v>0.01</v>
      </c>
      <c r="G8" s="20">
        <f t="shared" si="2"/>
        <v>0.02380952381</v>
      </c>
      <c r="H8" s="20">
        <f t="shared" si="3"/>
        <v>0.02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24" t="s">
        <v>252</v>
      </c>
      <c r="C9" s="18" t="s">
        <v>235</v>
      </c>
      <c r="D9" s="20">
        <v>0.5</v>
      </c>
      <c r="E9" s="25"/>
      <c r="F9" s="22">
        <v>0.025</v>
      </c>
      <c r="G9" s="20">
        <f t="shared" si="2"/>
        <v>1</v>
      </c>
      <c r="H9" s="20">
        <f t="shared" si="3"/>
        <v>0.05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24" t="s">
        <v>230</v>
      </c>
      <c r="C10" s="19" t="s">
        <v>15</v>
      </c>
      <c r="D10" s="20">
        <f t="shared" ref="D10:D19" si="4">100*F10/(100-E10)</f>
        <v>0.01</v>
      </c>
      <c r="E10" s="25"/>
      <c r="F10" s="22">
        <v>0.01</v>
      </c>
      <c r="G10" s="20">
        <f t="shared" si="2"/>
        <v>0.02</v>
      </c>
      <c r="H10" s="20">
        <f t="shared" si="3"/>
        <v>0.02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8" t="s">
        <v>231</v>
      </c>
      <c r="C11" s="19" t="s">
        <v>15</v>
      </c>
      <c r="D11" s="20">
        <f t="shared" si="4"/>
        <v>0.02</v>
      </c>
      <c r="E11" s="25"/>
      <c r="F11" s="22">
        <v>0.02</v>
      </c>
      <c r="G11" s="20">
        <f t="shared" si="2"/>
        <v>0.04</v>
      </c>
      <c r="H11" s="20">
        <f t="shared" si="3"/>
        <v>0.04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7.0</v>
      </c>
      <c r="B12" s="18" t="s">
        <v>158</v>
      </c>
      <c r="C12" s="19" t="s">
        <v>15</v>
      </c>
      <c r="D12" s="20">
        <f t="shared" si="4"/>
        <v>0.002</v>
      </c>
      <c r="E12" s="25"/>
      <c r="F12" s="22">
        <v>0.002</v>
      </c>
      <c r="G12" s="20">
        <f t="shared" si="2"/>
        <v>0.004</v>
      </c>
      <c r="H12" s="20">
        <f t="shared" si="3"/>
        <v>0.004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7">
        <v>8.0</v>
      </c>
      <c r="B13" s="18" t="s">
        <v>23</v>
      </c>
      <c r="C13" s="19" t="s">
        <v>15</v>
      </c>
      <c r="D13" s="20">
        <f t="shared" si="4"/>
        <v>0</v>
      </c>
      <c r="E13" s="25"/>
      <c r="F13" s="22">
        <v>0.0</v>
      </c>
      <c r="G13" s="20">
        <f t="shared" si="2"/>
        <v>0</v>
      </c>
      <c r="H13" s="20">
        <f t="shared" si="3"/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7">
        <v>9.0</v>
      </c>
      <c r="B14" s="18" t="s">
        <v>176</v>
      </c>
      <c r="C14" s="19" t="s">
        <v>15</v>
      </c>
      <c r="D14" s="20">
        <f t="shared" si="4"/>
        <v>0</v>
      </c>
      <c r="E14" s="25"/>
      <c r="F14" s="22">
        <v>0.0</v>
      </c>
      <c r="G14" s="20">
        <f t="shared" si="2"/>
        <v>0</v>
      </c>
      <c r="H14" s="20">
        <f t="shared" si="3"/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7">
        <v>10.0</v>
      </c>
      <c r="B15" s="18" t="s">
        <v>430</v>
      </c>
      <c r="C15" s="18" t="s">
        <v>15</v>
      </c>
      <c r="D15" s="20">
        <f t="shared" si="4"/>
        <v>0.003</v>
      </c>
      <c r="E15" s="26"/>
      <c r="F15" s="22">
        <v>0.003</v>
      </c>
      <c r="G15" s="20">
        <f t="shared" si="2"/>
        <v>0.006</v>
      </c>
      <c r="H15" s="20">
        <f t="shared" si="3"/>
        <v>0.006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7">
        <v>11.0</v>
      </c>
      <c r="B16" s="18" t="s">
        <v>157</v>
      </c>
      <c r="C16" s="19" t="s">
        <v>15</v>
      </c>
      <c r="D16" s="20">
        <f t="shared" si="4"/>
        <v>0.0119047619</v>
      </c>
      <c r="E16" s="21">
        <v>58.0</v>
      </c>
      <c r="F16" s="22">
        <v>0.005</v>
      </c>
      <c r="G16" s="20">
        <f t="shared" si="2"/>
        <v>0.02380952381</v>
      </c>
      <c r="H16" s="20">
        <f t="shared" si="3"/>
        <v>0.01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7">
        <v>12.0</v>
      </c>
      <c r="B17" s="18" t="s">
        <v>291</v>
      </c>
      <c r="C17" s="18" t="s">
        <v>15</v>
      </c>
      <c r="D17" s="20">
        <f t="shared" si="4"/>
        <v>0.03</v>
      </c>
      <c r="E17" s="26"/>
      <c r="F17" s="22">
        <v>0.03</v>
      </c>
      <c r="G17" s="20">
        <f t="shared" si="2"/>
        <v>0.06</v>
      </c>
      <c r="H17" s="20">
        <f t="shared" si="3"/>
        <v>0.06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7">
        <v>13.0</v>
      </c>
      <c r="B18" s="18" t="s">
        <v>434</v>
      </c>
      <c r="C18" s="18" t="s">
        <v>21</v>
      </c>
      <c r="D18" s="20">
        <f t="shared" si="4"/>
        <v>0.02</v>
      </c>
      <c r="E18" s="26"/>
      <c r="F18" s="22">
        <v>0.02</v>
      </c>
      <c r="G18" s="20">
        <f t="shared" si="2"/>
        <v>0.04</v>
      </c>
      <c r="H18" s="20">
        <f t="shared" si="3"/>
        <v>0.04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2"/>
      <c r="B19" s="10"/>
      <c r="C19" s="19" t="s">
        <v>21</v>
      </c>
      <c r="D19" s="20">
        <f t="shared" si="4"/>
        <v>0</v>
      </c>
      <c r="E19" s="26"/>
      <c r="F19" s="26"/>
      <c r="G19" s="20">
        <f t="shared" si="2"/>
        <v>0</v>
      </c>
      <c r="H19" s="20">
        <f t="shared" si="3"/>
        <v>0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12"/>
      <c r="B20" s="15" t="s">
        <v>29</v>
      </c>
      <c r="C20" s="10"/>
      <c r="D20" s="10"/>
      <c r="E20" s="10"/>
      <c r="F20" s="20">
        <f>SUM(F6:F19)</f>
        <v>0.205</v>
      </c>
      <c r="G20" s="10"/>
      <c r="H20" s="20">
        <f>SUM(H6:H18)</f>
        <v>0.41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8"/>
      <c r="B21" s="28"/>
      <c r="C21" s="28"/>
      <c r="D21" s="28"/>
      <c r="E21" s="28"/>
      <c r="F21" s="28"/>
      <c r="G21" s="28"/>
      <c r="H21" s="28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9"/>
      <c r="B22" s="30" t="s">
        <v>30</v>
      </c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9"/>
      <c r="B23" s="215" t="s">
        <v>477</v>
      </c>
      <c r="C23" s="31"/>
      <c r="D23" s="31"/>
      <c r="E23" s="31"/>
      <c r="F23" s="31"/>
      <c r="G23" s="31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9"/>
      <c r="B24" s="215" t="s">
        <v>478</v>
      </c>
      <c r="C24" s="31"/>
      <c r="D24" s="31"/>
      <c r="E24" s="31"/>
      <c r="F24" s="31"/>
      <c r="G24" s="31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9"/>
      <c r="B25" s="215" t="s">
        <v>479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9"/>
      <c r="B26" s="215" t="s">
        <v>480</v>
      </c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9"/>
      <c r="B27" s="36" t="s">
        <v>34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9"/>
      <c r="B28" s="244" t="s">
        <v>481</v>
      </c>
      <c r="H28" s="223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9"/>
      <c r="B29" s="215" t="s">
        <v>482</v>
      </c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9"/>
      <c r="B30" s="215" t="s">
        <v>483</v>
      </c>
      <c r="C30" s="31"/>
      <c r="D30" s="31"/>
      <c r="E30" s="31"/>
      <c r="F30" s="31"/>
      <c r="G30" s="31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9"/>
      <c r="B31" s="215" t="s">
        <v>484</v>
      </c>
      <c r="C31" s="31"/>
      <c r="D31" s="31"/>
      <c r="E31" s="31"/>
      <c r="F31" s="31"/>
      <c r="G31" s="31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9"/>
      <c r="B32" s="215" t="s">
        <v>485</v>
      </c>
      <c r="C32" s="31"/>
      <c r="D32" s="31"/>
      <c r="E32" s="31"/>
      <c r="F32" s="31"/>
      <c r="G32" s="31"/>
      <c r="H32" s="3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9"/>
      <c r="B33" s="31"/>
      <c r="C33" s="31"/>
      <c r="D33" s="31"/>
      <c r="E33" s="31"/>
      <c r="F33" s="31"/>
      <c r="G33" s="31"/>
      <c r="H33" s="3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29"/>
      <c r="B34" s="37" t="s">
        <v>40</v>
      </c>
      <c r="C34" s="31"/>
      <c r="D34" s="31"/>
      <c r="E34" s="31"/>
      <c r="F34" s="31"/>
      <c r="G34" s="31"/>
      <c r="H34" s="3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38"/>
      <c r="B35" s="245" t="s">
        <v>486</v>
      </c>
      <c r="C35" s="28"/>
      <c r="D35" s="28"/>
      <c r="E35" s="28"/>
      <c r="F35" s="28"/>
      <c r="G35" s="28"/>
      <c r="H35" s="10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31"/>
      <c r="B36" s="31"/>
      <c r="C36" s="31"/>
      <c r="D36" s="31"/>
      <c r="E36" s="31"/>
      <c r="F36" s="31"/>
      <c r="G36" s="31"/>
      <c r="H36" s="31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D4:F4"/>
    <mergeCell ref="B28:H28"/>
    <mergeCell ref="A1:B1"/>
    <mergeCell ref="C1:H1"/>
    <mergeCell ref="A2:B2"/>
    <mergeCell ref="C2:E2"/>
    <mergeCell ref="A3:B4"/>
    <mergeCell ref="C3:D3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13"/>
    <col customWidth="1" min="2" max="2" width="16.75"/>
    <col customWidth="1" min="3" max="3" width="6.13"/>
    <col customWidth="1" min="4" max="4" width="8.63"/>
    <col customWidth="1" min="5" max="5" width="6.25"/>
    <col customWidth="1" min="6" max="8" width="8.63"/>
  </cols>
  <sheetData>
    <row r="1" ht="15.0" customHeight="1">
      <c r="A1" s="1" t="s">
        <v>0</v>
      </c>
      <c r="B1" s="2"/>
      <c r="C1" s="3" t="s">
        <v>487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0" customHeight="1">
      <c r="A2" s="6" t="s">
        <v>2</v>
      </c>
      <c r="B2" s="7"/>
      <c r="C2" s="8">
        <v>100.0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0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17">
        <v>1.0</v>
      </c>
      <c r="B6" s="18" t="s">
        <v>488</v>
      </c>
      <c r="C6" s="19" t="s">
        <v>15</v>
      </c>
      <c r="D6" s="20">
        <f t="shared" ref="D6:D8" si="1">100*F6/(100-E6)</f>
        <v>0.025</v>
      </c>
      <c r="E6" s="25"/>
      <c r="F6" s="22">
        <v>0.025</v>
      </c>
      <c r="G6" s="20">
        <f t="shared" ref="G6:G14" si="2">D6*$C$3</f>
        <v>0.05</v>
      </c>
      <c r="H6" s="20">
        <f t="shared" ref="H6:H14" si="3">F6*$C$3</f>
        <v>0.05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17">
        <v>2.0</v>
      </c>
      <c r="B7" s="18" t="s">
        <v>139</v>
      </c>
      <c r="C7" s="18" t="s">
        <v>21</v>
      </c>
      <c r="D7" s="20">
        <f t="shared" si="1"/>
        <v>0.09</v>
      </c>
      <c r="E7" s="25"/>
      <c r="F7" s="22">
        <v>0.09</v>
      </c>
      <c r="G7" s="20">
        <f t="shared" si="2"/>
        <v>0.18</v>
      </c>
      <c r="H7" s="20">
        <f t="shared" si="3"/>
        <v>0.18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17">
        <v>3.0</v>
      </c>
      <c r="B8" s="18" t="s">
        <v>23</v>
      </c>
      <c r="C8" s="19" t="s">
        <v>15</v>
      </c>
      <c r="D8" s="20">
        <f t="shared" si="1"/>
        <v>0</v>
      </c>
      <c r="E8" s="25"/>
      <c r="F8" s="22">
        <v>0.0</v>
      </c>
      <c r="G8" s="20">
        <f t="shared" si="2"/>
        <v>0</v>
      </c>
      <c r="H8" s="20">
        <f t="shared" si="3"/>
        <v>0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17">
        <v>4.0</v>
      </c>
      <c r="B9" s="18" t="s">
        <v>234</v>
      </c>
      <c r="C9" s="18" t="s">
        <v>235</v>
      </c>
      <c r="D9" s="20">
        <v>0.5</v>
      </c>
      <c r="E9" s="25"/>
      <c r="F9" s="22">
        <v>0.025</v>
      </c>
      <c r="G9" s="20">
        <f t="shared" si="2"/>
        <v>1</v>
      </c>
      <c r="H9" s="20">
        <f t="shared" si="3"/>
        <v>0.05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17">
        <v>5.0</v>
      </c>
      <c r="B10" s="18" t="s">
        <v>489</v>
      </c>
      <c r="C10" s="19" t="s">
        <v>15</v>
      </c>
      <c r="D10" s="20">
        <f t="shared" ref="D10:D14" si="4">100*F10/(100-E10)</f>
        <v>0.01764705882</v>
      </c>
      <c r="E10" s="21">
        <v>15.0</v>
      </c>
      <c r="F10" s="22">
        <v>0.015</v>
      </c>
      <c r="G10" s="20">
        <f t="shared" si="2"/>
        <v>0.03529411765</v>
      </c>
      <c r="H10" s="20">
        <f t="shared" si="3"/>
        <v>0.03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17">
        <v>6.0</v>
      </c>
      <c r="B11" s="18" t="s">
        <v>331</v>
      </c>
      <c r="C11" s="19" t="s">
        <v>15</v>
      </c>
      <c r="D11" s="20">
        <f t="shared" si="4"/>
        <v>0.001282051282</v>
      </c>
      <c r="E11" s="21">
        <v>22.0</v>
      </c>
      <c r="F11" s="22">
        <v>0.001</v>
      </c>
      <c r="G11" s="20">
        <f t="shared" si="2"/>
        <v>0.002564102564</v>
      </c>
      <c r="H11" s="20">
        <f t="shared" si="3"/>
        <v>0.002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17">
        <v>7.0</v>
      </c>
      <c r="B12" s="18" t="s">
        <v>490</v>
      </c>
      <c r="C12" s="18" t="s">
        <v>15</v>
      </c>
      <c r="D12" s="20">
        <f t="shared" si="4"/>
        <v>0.0025</v>
      </c>
      <c r="E12" s="21">
        <v>20.0</v>
      </c>
      <c r="F12" s="22">
        <v>0.002</v>
      </c>
      <c r="G12" s="20">
        <f t="shared" si="2"/>
        <v>0.005</v>
      </c>
      <c r="H12" s="20">
        <f t="shared" si="3"/>
        <v>0.004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0" customHeight="1">
      <c r="A13" s="17">
        <v>8.0</v>
      </c>
      <c r="B13" s="18" t="s">
        <v>20</v>
      </c>
      <c r="C13" s="19" t="s">
        <v>15</v>
      </c>
      <c r="D13" s="20">
        <f t="shared" si="4"/>
        <v>0.005</v>
      </c>
      <c r="E13" s="25"/>
      <c r="F13" s="22">
        <v>0.005</v>
      </c>
      <c r="G13" s="20">
        <f t="shared" si="2"/>
        <v>0.01</v>
      </c>
      <c r="H13" s="20">
        <f t="shared" si="3"/>
        <v>0.01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0" customHeight="1">
      <c r="A14" s="17">
        <v>9.0</v>
      </c>
      <c r="B14" s="24" t="s">
        <v>374</v>
      </c>
      <c r="C14" s="19" t="s">
        <v>15</v>
      </c>
      <c r="D14" s="20">
        <f t="shared" si="4"/>
        <v>0</v>
      </c>
      <c r="E14" s="25"/>
      <c r="F14" s="22">
        <v>0.0</v>
      </c>
      <c r="G14" s="20">
        <f t="shared" si="2"/>
        <v>0</v>
      </c>
      <c r="H14" s="20">
        <f t="shared" si="3"/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12"/>
      <c r="B15" s="15" t="s">
        <v>29</v>
      </c>
      <c r="C15" s="10"/>
      <c r="D15" s="10"/>
      <c r="E15" s="10"/>
      <c r="F15" s="20">
        <f>SUM(F6:F14)</f>
        <v>0.163</v>
      </c>
      <c r="G15" s="10"/>
      <c r="H15" s="20">
        <f>SUM(H6:H14)</f>
        <v>0.326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28"/>
      <c r="B16" s="28"/>
      <c r="C16" s="28"/>
      <c r="D16" s="28"/>
      <c r="E16" s="28"/>
      <c r="F16" s="28"/>
      <c r="G16" s="28"/>
      <c r="H16" s="28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29"/>
      <c r="B17" s="30" t="s">
        <v>30</v>
      </c>
      <c r="C17" s="31"/>
      <c r="D17" s="31"/>
      <c r="E17" s="31"/>
      <c r="F17" s="31"/>
      <c r="G17" s="31"/>
      <c r="H17" s="32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29"/>
      <c r="B18" s="34" t="s">
        <v>491</v>
      </c>
      <c r="C18" s="31"/>
      <c r="D18" s="31"/>
      <c r="E18" s="31"/>
      <c r="F18" s="31"/>
      <c r="G18" s="31"/>
      <c r="H18" s="32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29"/>
      <c r="B19" s="34" t="s">
        <v>492</v>
      </c>
      <c r="C19" s="31"/>
      <c r="D19" s="31"/>
      <c r="E19" s="31"/>
      <c r="F19" s="31"/>
      <c r="G19" s="31"/>
      <c r="H19" s="3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29"/>
      <c r="B20" s="34" t="s">
        <v>493</v>
      </c>
      <c r="C20" s="31"/>
      <c r="D20" s="31"/>
      <c r="E20" s="31"/>
      <c r="F20" s="31"/>
      <c r="G20" s="31"/>
      <c r="H20" s="3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29"/>
      <c r="B21" s="34" t="s">
        <v>494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29"/>
      <c r="B22" s="36" t="s">
        <v>34</v>
      </c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0" customHeight="1">
      <c r="A23" s="29"/>
      <c r="B23" s="35" t="s">
        <v>495</v>
      </c>
      <c r="H23" s="223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0" customHeight="1">
      <c r="A24" s="29"/>
      <c r="B24" s="34" t="s">
        <v>496</v>
      </c>
      <c r="C24" s="31"/>
      <c r="D24" s="31"/>
      <c r="E24" s="31"/>
      <c r="F24" s="31"/>
      <c r="G24" s="31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0" customHeight="1">
      <c r="A25" s="29"/>
      <c r="B25" s="34" t="s">
        <v>497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0" customHeight="1">
      <c r="A26" s="29"/>
      <c r="B26" s="34" t="s">
        <v>498</v>
      </c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0" customHeight="1">
      <c r="A27" s="29"/>
      <c r="B27" s="34" t="s">
        <v>499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0" customHeight="1">
      <c r="A28" s="29"/>
      <c r="B28" s="34" t="s">
        <v>500</v>
      </c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0" customHeight="1">
      <c r="A29" s="29"/>
      <c r="B29" s="37" t="s">
        <v>40</v>
      </c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0" customHeight="1">
      <c r="A30" s="38"/>
      <c r="B30" s="39" t="s">
        <v>462</v>
      </c>
      <c r="C30" s="28"/>
      <c r="D30" s="28"/>
      <c r="E30" s="28"/>
      <c r="F30" s="28"/>
      <c r="G30" s="28"/>
      <c r="H30" s="1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0" customHeight="1">
      <c r="A31" s="31"/>
      <c r="B31" s="31"/>
      <c r="C31" s="31"/>
      <c r="D31" s="31"/>
      <c r="E31" s="31"/>
      <c r="F31" s="31"/>
      <c r="G31" s="31"/>
      <c r="H31" s="31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D4:F4"/>
    <mergeCell ref="B23:H23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3.0"/>
    <col customWidth="1" min="2" max="2" width="21.88"/>
    <col customWidth="1" min="3" max="3" width="6.38"/>
    <col customWidth="1" min="4" max="4" width="7.63"/>
    <col customWidth="1" min="5" max="5" width="6.63"/>
    <col customWidth="1" min="6" max="6" width="7.13"/>
    <col customWidth="1" min="7" max="7" width="11.25"/>
    <col customWidth="1" min="8" max="8" width="12.5"/>
  </cols>
  <sheetData>
    <row r="1">
      <c r="A1" s="246"/>
      <c r="B1" s="247" t="s">
        <v>0</v>
      </c>
      <c r="C1" s="248" t="s">
        <v>501</v>
      </c>
      <c r="D1" s="4"/>
      <c r="E1" s="4"/>
      <c r="F1" s="4"/>
      <c r="G1" s="4"/>
      <c r="H1" s="2"/>
    </row>
    <row r="2">
      <c r="A2" s="249"/>
      <c r="B2" s="250"/>
      <c r="C2" s="41"/>
      <c r="D2" s="203"/>
      <c r="E2" s="203"/>
      <c r="F2" s="31"/>
      <c r="G2" s="31"/>
      <c r="H2" s="31"/>
    </row>
    <row r="3">
      <c r="A3" s="251"/>
      <c r="B3" s="252" t="s">
        <v>2</v>
      </c>
      <c r="C3" s="248">
        <v>160.0</v>
      </c>
      <c r="D3" s="4"/>
      <c r="E3" s="2"/>
      <c r="F3" s="31"/>
      <c r="G3" s="31"/>
      <c r="H3" s="31"/>
    </row>
    <row r="4">
      <c r="A4" s="249"/>
      <c r="B4" s="253" t="s">
        <v>4</v>
      </c>
      <c r="C4" s="248">
        <v>2.0</v>
      </c>
      <c r="D4" s="2"/>
      <c r="E4" s="31"/>
      <c r="G4" s="31"/>
      <c r="H4" s="31"/>
    </row>
    <row r="5">
      <c r="A5" s="249"/>
      <c r="B5" s="31"/>
      <c r="C5" s="31"/>
      <c r="D5" s="254" t="s">
        <v>5</v>
      </c>
      <c r="E5" s="4"/>
      <c r="F5" s="4"/>
      <c r="G5" s="254" t="s">
        <v>6</v>
      </c>
      <c r="H5" s="4"/>
    </row>
    <row r="6">
      <c r="A6" s="255"/>
      <c r="B6" s="101" t="s">
        <v>7</v>
      </c>
      <c r="C6" s="101" t="s">
        <v>8</v>
      </c>
      <c r="D6" s="256" t="s">
        <v>9</v>
      </c>
      <c r="E6" s="257" t="s">
        <v>10</v>
      </c>
      <c r="F6" s="258" t="s">
        <v>11</v>
      </c>
      <c r="G6" s="256" t="s">
        <v>12</v>
      </c>
      <c r="H6" s="256" t="s">
        <v>13</v>
      </c>
    </row>
    <row r="7">
      <c r="A7" s="259"/>
      <c r="B7" s="103" t="s">
        <v>502</v>
      </c>
      <c r="C7" s="42"/>
      <c r="D7" s="260"/>
      <c r="E7" s="261"/>
      <c r="F7" s="50"/>
      <c r="G7" s="260"/>
      <c r="H7" s="260"/>
    </row>
    <row r="8">
      <c r="A8" s="262"/>
      <c r="B8" s="105" t="s">
        <v>503</v>
      </c>
      <c r="C8" s="105" t="s">
        <v>15</v>
      </c>
      <c r="D8" s="263">
        <f t="shared" ref="D8:D13" si="1">SUM(F8*100)/(100-E8)</f>
        <v>0.05263157895</v>
      </c>
      <c r="E8" s="264">
        <v>5.0</v>
      </c>
      <c r="F8" s="107">
        <v>0.05</v>
      </c>
      <c r="G8" s="263">
        <f t="shared" ref="G8:G21" si="2">D8*$C$4</f>
        <v>0.1052631579</v>
      </c>
      <c r="H8" s="263">
        <f t="shared" ref="H8:H13" si="3">F8*$C$4</f>
        <v>0.1</v>
      </c>
    </row>
    <row r="9">
      <c r="A9" s="265">
        <v>1.0</v>
      </c>
      <c r="B9" s="105" t="s">
        <v>18</v>
      </c>
      <c r="C9" s="105" t="s">
        <v>15</v>
      </c>
      <c r="D9" s="263">
        <f t="shared" si="1"/>
        <v>0.01785714286</v>
      </c>
      <c r="E9" s="264">
        <v>16.0</v>
      </c>
      <c r="F9" s="107">
        <v>0.015</v>
      </c>
      <c r="G9" s="263">
        <f t="shared" si="2"/>
        <v>0.03571428571</v>
      </c>
      <c r="H9" s="263">
        <f t="shared" si="3"/>
        <v>0.03</v>
      </c>
    </row>
    <row r="10">
      <c r="A10" s="265">
        <v>2.0</v>
      </c>
      <c r="B10" s="105" t="s">
        <v>504</v>
      </c>
      <c r="C10" s="105" t="s">
        <v>15</v>
      </c>
      <c r="D10" s="263">
        <f t="shared" si="1"/>
        <v>0.001</v>
      </c>
      <c r="E10" s="261"/>
      <c r="F10" s="107">
        <v>0.001</v>
      </c>
      <c r="G10" s="263">
        <f t="shared" si="2"/>
        <v>0.002</v>
      </c>
      <c r="H10" s="263">
        <f t="shared" si="3"/>
        <v>0.002</v>
      </c>
    </row>
    <row r="11">
      <c r="A11" s="265">
        <v>3.0</v>
      </c>
      <c r="B11" s="105" t="s">
        <v>23</v>
      </c>
      <c r="C11" s="105" t="s">
        <v>15</v>
      </c>
      <c r="D11" s="263">
        <f t="shared" si="1"/>
        <v>0</v>
      </c>
      <c r="E11" s="261"/>
      <c r="F11" s="107">
        <v>0.0</v>
      </c>
      <c r="G11" s="263">
        <f t="shared" si="2"/>
        <v>0</v>
      </c>
      <c r="H11" s="263">
        <f t="shared" si="3"/>
        <v>0</v>
      </c>
    </row>
    <row r="12">
      <c r="A12" s="265">
        <v>4.0</v>
      </c>
      <c r="B12" s="105" t="s">
        <v>505</v>
      </c>
      <c r="C12" s="105" t="s">
        <v>15</v>
      </c>
      <c r="D12" s="263">
        <f t="shared" si="1"/>
        <v>0</v>
      </c>
      <c r="E12" s="261"/>
      <c r="F12" s="107">
        <v>0.0</v>
      </c>
      <c r="G12" s="263">
        <f t="shared" si="2"/>
        <v>0</v>
      </c>
      <c r="H12" s="263">
        <f t="shared" si="3"/>
        <v>0</v>
      </c>
    </row>
    <row r="13">
      <c r="A13" s="265">
        <v>5.0</v>
      </c>
      <c r="B13" s="105" t="s">
        <v>232</v>
      </c>
      <c r="C13" s="105" t="s">
        <v>15</v>
      </c>
      <c r="D13" s="263">
        <f t="shared" si="1"/>
        <v>0.01</v>
      </c>
      <c r="E13" s="261"/>
      <c r="F13" s="107">
        <v>0.01</v>
      </c>
      <c r="G13" s="263">
        <f t="shared" si="2"/>
        <v>0.02</v>
      </c>
      <c r="H13" s="263">
        <f t="shared" si="3"/>
        <v>0.02</v>
      </c>
    </row>
    <row r="14">
      <c r="A14" s="265">
        <v>6.0</v>
      </c>
      <c r="B14" s="103" t="s">
        <v>506</v>
      </c>
      <c r="C14" s="42"/>
      <c r="D14" s="260"/>
      <c r="E14" s="261"/>
      <c r="F14" s="50"/>
      <c r="G14" s="263">
        <f t="shared" si="2"/>
        <v>0</v>
      </c>
      <c r="H14" s="260"/>
    </row>
    <row r="15">
      <c r="A15" s="265"/>
      <c r="B15" s="105" t="s">
        <v>507</v>
      </c>
      <c r="C15" s="105" t="s">
        <v>15</v>
      </c>
      <c r="D15" s="263">
        <f t="shared" ref="D15:D21" si="4">SUM(F15*100)/(100-E15)</f>
        <v>0.08421052632</v>
      </c>
      <c r="E15" s="264">
        <v>5.0</v>
      </c>
      <c r="F15" s="107">
        <v>0.08</v>
      </c>
      <c r="G15" s="263">
        <f t="shared" si="2"/>
        <v>0.1684210526</v>
      </c>
      <c r="H15" s="263">
        <f t="shared" ref="H15:H21" si="5">F15*$C$4</f>
        <v>0.16</v>
      </c>
    </row>
    <row r="16">
      <c r="A16" s="265">
        <v>1.0</v>
      </c>
      <c r="B16" s="105" t="s">
        <v>23</v>
      </c>
      <c r="C16" s="105" t="s">
        <v>15</v>
      </c>
      <c r="D16" s="263">
        <f t="shared" si="4"/>
        <v>0</v>
      </c>
      <c r="E16" s="261"/>
      <c r="F16" s="107">
        <v>0.0</v>
      </c>
      <c r="G16" s="263">
        <f t="shared" si="2"/>
        <v>0</v>
      </c>
      <c r="H16" s="263">
        <f t="shared" si="5"/>
        <v>0</v>
      </c>
    </row>
    <row r="17">
      <c r="A17" s="265">
        <v>2.0</v>
      </c>
      <c r="B17" s="105" t="s">
        <v>505</v>
      </c>
      <c r="C17" s="105" t="s">
        <v>15</v>
      </c>
      <c r="D17" s="263">
        <f t="shared" si="4"/>
        <v>0</v>
      </c>
      <c r="E17" s="261"/>
      <c r="F17" s="107">
        <v>0.0</v>
      </c>
      <c r="G17" s="263">
        <f t="shared" si="2"/>
        <v>0</v>
      </c>
      <c r="H17" s="263">
        <f t="shared" si="5"/>
        <v>0</v>
      </c>
    </row>
    <row r="18">
      <c r="A18" s="265">
        <v>3.0</v>
      </c>
      <c r="B18" s="266" t="s">
        <v>309</v>
      </c>
      <c r="C18" s="115"/>
      <c r="D18" s="263">
        <f t="shared" si="4"/>
        <v>0.003</v>
      </c>
      <c r="E18" s="261"/>
      <c r="F18" s="107">
        <v>0.003</v>
      </c>
      <c r="G18" s="263">
        <f t="shared" si="2"/>
        <v>0.006</v>
      </c>
      <c r="H18" s="263">
        <f t="shared" si="5"/>
        <v>0.006</v>
      </c>
    </row>
    <row r="19">
      <c r="A19" s="265">
        <v>4.0</v>
      </c>
      <c r="B19" s="105" t="s">
        <v>508</v>
      </c>
      <c r="C19" s="105" t="s">
        <v>15</v>
      </c>
      <c r="D19" s="263">
        <f t="shared" si="4"/>
        <v>0.06</v>
      </c>
      <c r="E19" s="261"/>
      <c r="F19" s="107">
        <v>0.06</v>
      </c>
      <c r="G19" s="263">
        <f t="shared" si="2"/>
        <v>0.12</v>
      </c>
      <c r="H19" s="263">
        <f t="shared" si="5"/>
        <v>0.12</v>
      </c>
    </row>
    <row r="20">
      <c r="A20" s="265">
        <v>5.0</v>
      </c>
      <c r="B20" s="105" t="s">
        <v>509</v>
      </c>
      <c r="C20" s="105" t="s">
        <v>15</v>
      </c>
      <c r="D20" s="263">
        <f t="shared" si="4"/>
        <v>0.01</v>
      </c>
      <c r="E20" s="261"/>
      <c r="F20" s="107">
        <v>0.01</v>
      </c>
      <c r="G20" s="263">
        <f t="shared" si="2"/>
        <v>0.02</v>
      </c>
      <c r="H20" s="263">
        <f t="shared" si="5"/>
        <v>0.02</v>
      </c>
    </row>
    <row r="21">
      <c r="A21" s="265">
        <v>6.0</v>
      </c>
      <c r="B21" s="105" t="s">
        <v>510</v>
      </c>
      <c r="C21" s="105" t="s">
        <v>235</v>
      </c>
      <c r="D21" s="263">
        <f t="shared" si="4"/>
        <v>0.013</v>
      </c>
      <c r="E21" s="50"/>
      <c r="F21" s="107">
        <v>0.013</v>
      </c>
      <c r="G21" s="263">
        <f t="shared" si="2"/>
        <v>0.026</v>
      </c>
      <c r="H21" s="263">
        <f t="shared" si="5"/>
        <v>0.026</v>
      </c>
    </row>
    <row r="22">
      <c r="A22" s="265">
        <v>7.0</v>
      </c>
      <c r="B22" s="42"/>
      <c r="C22" s="42"/>
      <c r="D22" s="50"/>
      <c r="E22" s="50"/>
      <c r="F22" s="50"/>
      <c r="G22" s="260"/>
      <c r="H22" s="260"/>
    </row>
    <row r="23">
      <c r="A23" s="255"/>
      <c r="B23" s="267" t="s">
        <v>29</v>
      </c>
      <c r="C23" s="4"/>
      <c r="D23" s="4"/>
      <c r="E23" s="4"/>
      <c r="F23" s="104">
        <v>0.318</v>
      </c>
      <c r="G23" s="268"/>
      <c r="H23" s="269">
        <v>0.635</v>
      </c>
    </row>
    <row r="24">
      <c r="A24" s="270"/>
      <c r="B24" s="31"/>
      <c r="C24" s="31"/>
      <c r="D24" s="31"/>
      <c r="E24" s="31"/>
      <c r="F24" s="31"/>
      <c r="G24" s="31"/>
      <c r="H24" s="31"/>
    </row>
    <row r="25">
      <c r="A25" s="271"/>
      <c r="B25" s="142" t="s">
        <v>511</v>
      </c>
      <c r="C25" s="60"/>
      <c r="D25" s="60"/>
      <c r="E25" s="60"/>
      <c r="F25" s="60"/>
      <c r="G25" s="60"/>
      <c r="H25" s="61"/>
    </row>
    <row r="26">
      <c r="A26" s="271"/>
      <c r="B26" s="77" t="s">
        <v>512</v>
      </c>
      <c r="C26" s="31"/>
      <c r="D26" s="31"/>
      <c r="E26" s="31"/>
      <c r="F26" s="31"/>
      <c r="G26" s="31"/>
      <c r="H26" s="32"/>
    </row>
    <row r="27">
      <c r="A27" s="271"/>
      <c r="B27" s="77" t="s">
        <v>513</v>
      </c>
      <c r="C27" s="31"/>
      <c r="D27" s="31"/>
      <c r="E27" s="31"/>
      <c r="F27" s="31"/>
      <c r="G27" s="31"/>
      <c r="H27" s="32"/>
    </row>
    <row r="28">
      <c r="A28" s="271"/>
      <c r="B28" s="77" t="s">
        <v>514</v>
      </c>
      <c r="C28" s="31"/>
      <c r="D28" s="31"/>
      <c r="E28" s="31"/>
      <c r="F28" s="31"/>
      <c r="G28" s="31"/>
      <c r="H28" s="32"/>
    </row>
    <row r="29">
      <c r="A29" s="271"/>
      <c r="B29" s="77" t="s">
        <v>515</v>
      </c>
      <c r="C29" s="31"/>
      <c r="D29" s="31"/>
      <c r="E29" s="31"/>
      <c r="F29" s="31"/>
      <c r="G29" s="31"/>
      <c r="H29" s="32"/>
    </row>
    <row r="30">
      <c r="A30" s="271"/>
      <c r="B30" s="77" t="s">
        <v>516</v>
      </c>
      <c r="C30" s="31"/>
      <c r="D30" s="31"/>
      <c r="E30" s="31"/>
      <c r="F30" s="31"/>
      <c r="G30" s="31"/>
      <c r="H30" s="32"/>
    </row>
    <row r="31">
      <c r="A31" s="271"/>
      <c r="B31" s="29"/>
      <c r="C31" s="31"/>
      <c r="D31" s="31"/>
      <c r="E31" s="31"/>
      <c r="F31" s="31"/>
      <c r="G31" s="31"/>
      <c r="H31" s="32"/>
    </row>
    <row r="32">
      <c r="A32" s="271"/>
      <c r="B32" s="82" t="s">
        <v>241</v>
      </c>
      <c r="C32" s="31"/>
      <c r="D32" s="31"/>
      <c r="E32" s="31"/>
      <c r="F32" s="31"/>
      <c r="G32" s="31"/>
      <c r="H32" s="32"/>
    </row>
    <row r="33">
      <c r="A33" s="271"/>
      <c r="B33" s="77" t="s">
        <v>517</v>
      </c>
      <c r="C33" s="31"/>
      <c r="D33" s="31"/>
      <c r="E33" s="31"/>
      <c r="F33" s="31"/>
      <c r="G33" s="31"/>
      <c r="H33" s="32"/>
    </row>
    <row r="34">
      <c r="A34" s="271"/>
      <c r="B34" s="77" t="s">
        <v>518</v>
      </c>
      <c r="C34" s="31"/>
      <c r="D34" s="31"/>
      <c r="E34" s="31"/>
      <c r="F34" s="31"/>
      <c r="G34" s="31"/>
      <c r="H34" s="32"/>
    </row>
    <row r="35">
      <c r="A35" s="271"/>
      <c r="B35" s="77" t="s">
        <v>519</v>
      </c>
      <c r="C35" s="31"/>
      <c r="D35" s="31"/>
      <c r="E35" s="31"/>
      <c r="F35" s="31"/>
      <c r="G35" s="31"/>
      <c r="H35" s="32"/>
    </row>
    <row r="36">
      <c r="A36" s="271"/>
      <c r="B36" s="77" t="s">
        <v>520</v>
      </c>
      <c r="C36" s="31"/>
      <c r="D36" s="31"/>
      <c r="E36" s="31"/>
      <c r="F36" s="31"/>
      <c r="G36" s="31"/>
      <c r="H36" s="32"/>
    </row>
    <row r="37">
      <c r="A37" s="271"/>
      <c r="B37" s="77" t="s">
        <v>521</v>
      </c>
      <c r="C37" s="31"/>
      <c r="D37" s="31"/>
      <c r="E37" s="31"/>
      <c r="F37" s="31"/>
      <c r="G37" s="31"/>
      <c r="H37" s="32"/>
    </row>
    <row r="38">
      <c r="A38" s="271"/>
      <c r="B38" s="77" t="s">
        <v>522</v>
      </c>
      <c r="C38" s="31"/>
      <c r="D38" s="31"/>
      <c r="E38" s="31"/>
      <c r="F38" s="31"/>
      <c r="G38" s="31"/>
      <c r="H38" s="32"/>
    </row>
    <row r="39">
      <c r="A39" s="271"/>
      <c r="B39" s="77" t="s">
        <v>523</v>
      </c>
      <c r="C39" s="31"/>
      <c r="D39" s="31"/>
      <c r="E39" s="31"/>
      <c r="F39" s="31"/>
      <c r="G39" s="31"/>
      <c r="H39" s="32"/>
    </row>
    <row r="40">
      <c r="A40" s="271"/>
      <c r="B40" s="77" t="s">
        <v>524</v>
      </c>
      <c r="C40" s="31"/>
      <c r="D40" s="31"/>
      <c r="E40" s="31"/>
      <c r="F40" s="31"/>
      <c r="G40" s="31"/>
      <c r="H40" s="32"/>
    </row>
    <row r="41">
      <c r="A41" s="271"/>
      <c r="B41" s="77" t="s">
        <v>525</v>
      </c>
      <c r="C41" s="31"/>
      <c r="D41" s="31"/>
      <c r="E41" s="31"/>
      <c r="F41" s="31"/>
      <c r="G41" s="31"/>
      <c r="H41" s="32"/>
    </row>
    <row r="42">
      <c r="A42" s="271"/>
      <c r="B42" s="77" t="s">
        <v>526</v>
      </c>
      <c r="C42" s="31"/>
      <c r="D42" s="31"/>
      <c r="E42" s="31"/>
      <c r="F42" s="31"/>
      <c r="G42" s="31"/>
      <c r="H42" s="32"/>
    </row>
    <row r="43">
      <c r="A43" s="271"/>
      <c r="B43" s="29"/>
      <c r="C43" s="31"/>
      <c r="D43" s="31"/>
      <c r="E43" s="31"/>
      <c r="F43" s="31"/>
      <c r="G43" s="31"/>
      <c r="H43" s="32"/>
    </row>
    <row r="44">
      <c r="A44" s="271"/>
      <c r="B44" s="82" t="s">
        <v>61</v>
      </c>
      <c r="C44" s="31"/>
      <c r="D44" s="31"/>
      <c r="E44" s="31"/>
      <c r="F44" s="31"/>
      <c r="G44" s="31"/>
      <c r="H44" s="32"/>
    </row>
    <row r="45">
      <c r="A45" s="271"/>
      <c r="B45" s="77" t="s">
        <v>527</v>
      </c>
      <c r="C45" s="31"/>
      <c r="D45" s="31"/>
      <c r="E45" s="31"/>
      <c r="F45" s="31"/>
      <c r="G45" s="31"/>
      <c r="H45" s="32"/>
    </row>
    <row r="46">
      <c r="A46" s="271"/>
      <c r="B46" s="77" t="s">
        <v>528</v>
      </c>
      <c r="C46" s="31"/>
      <c r="D46" s="31"/>
      <c r="E46" s="31"/>
      <c r="F46" s="31"/>
      <c r="G46" s="31"/>
      <c r="H46" s="32"/>
    </row>
    <row r="47">
      <c r="A47" s="271"/>
      <c r="B47" s="38"/>
      <c r="C47" s="28"/>
      <c r="D47" s="28"/>
      <c r="E47" s="28"/>
      <c r="F47" s="28"/>
      <c r="G47" s="28"/>
      <c r="H47" s="10"/>
    </row>
  </sheetData>
  <mergeCells count="7">
    <mergeCell ref="C1:H1"/>
    <mergeCell ref="C3:E3"/>
    <mergeCell ref="C4:D4"/>
    <mergeCell ref="E4:F4"/>
    <mergeCell ref="D5:F5"/>
    <mergeCell ref="G5:H5"/>
    <mergeCell ref="B23:E2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63"/>
    <col customWidth="1" min="2" max="2" width="17.75"/>
    <col customWidth="1" min="3" max="3" width="7.38"/>
    <col customWidth="1" min="4" max="4" width="9.63"/>
    <col customWidth="1" min="5" max="8" width="9.38"/>
  </cols>
  <sheetData>
    <row r="1" ht="24.0" customHeight="1">
      <c r="A1" s="1" t="s">
        <v>0</v>
      </c>
      <c r="B1" s="2"/>
      <c r="C1" s="3" t="s">
        <v>63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66" t="s">
        <v>64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">
        <v>1.0</v>
      </c>
      <c r="B6" s="18" t="s">
        <v>65</v>
      </c>
      <c r="C6" s="18" t="s">
        <v>15</v>
      </c>
      <c r="D6" s="20">
        <f t="shared" ref="D6:D16" si="1">100*F6/(100-E6)</f>
        <v>0.04</v>
      </c>
      <c r="E6" s="67">
        <v>25.0</v>
      </c>
      <c r="F6" s="22">
        <v>0.03</v>
      </c>
      <c r="G6" s="20">
        <f t="shared" ref="G6:G16" si="2">D6*$C$3</f>
        <v>0.08</v>
      </c>
      <c r="H6" s="20">
        <f t="shared" ref="H6:H16" si="3">F6*$C$3</f>
        <v>0.06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18" t="s">
        <v>17</v>
      </c>
      <c r="C7" s="18" t="s">
        <v>15</v>
      </c>
      <c r="D7" s="20">
        <f t="shared" si="1"/>
        <v>0.03125</v>
      </c>
      <c r="E7" s="67">
        <v>20.0</v>
      </c>
      <c r="F7" s="22">
        <v>0.025</v>
      </c>
      <c r="G7" s="20">
        <f t="shared" si="2"/>
        <v>0.0625</v>
      </c>
      <c r="H7" s="20">
        <f t="shared" si="3"/>
        <v>0.05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18" t="s">
        <v>18</v>
      </c>
      <c r="C8" s="18" t="s">
        <v>15</v>
      </c>
      <c r="D8" s="20">
        <f t="shared" si="1"/>
        <v>0.01666666667</v>
      </c>
      <c r="E8" s="67">
        <v>16.0</v>
      </c>
      <c r="F8" s="22">
        <v>0.014</v>
      </c>
      <c r="G8" s="20">
        <f t="shared" si="2"/>
        <v>0.03333333333</v>
      </c>
      <c r="H8" s="20">
        <f t="shared" si="3"/>
        <v>0.028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18" t="s">
        <v>20</v>
      </c>
      <c r="C9" s="18" t="s">
        <v>21</v>
      </c>
      <c r="D9" s="20">
        <f t="shared" si="1"/>
        <v>0.003</v>
      </c>
      <c r="E9" s="25"/>
      <c r="F9" s="22">
        <v>0.003</v>
      </c>
      <c r="G9" s="20">
        <f t="shared" si="2"/>
        <v>0.006</v>
      </c>
      <c r="H9" s="20">
        <f t="shared" si="3"/>
        <v>0.006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24" t="s">
        <v>22</v>
      </c>
      <c r="C10" s="18" t="s">
        <v>21</v>
      </c>
      <c r="D10" s="20">
        <f t="shared" si="1"/>
        <v>0.25</v>
      </c>
      <c r="E10" s="25"/>
      <c r="F10" s="22">
        <v>0.25</v>
      </c>
      <c r="G10" s="20">
        <f t="shared" si="2"/>
        <v>0.5</v>
      </c>
      <c r="H10" s="20">
        <f t="shared" si="3"/>
        <v>0.5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8" t="s">
        <v>66</v>
      </c>
      <c r="C11" s="18" t="s">
        <v>15</v>
      </c>
      <c r="D11" s="20">
        <f t="shared" si="1"/>
        <v>0.002</v>
      </c>
      <c r="E11" s="67">
        <v>50.0</v>
      </c>
      <c r="F11" s="22">
        <v>0.001</v>
      </c>
      <c r="G11" s="20">
        <f t="shared" si="2"/>
        <v>0.004</v>
      </c>
      <c r="H11" s="20">
        <f t="shared" si="3"/>
        <v>0.002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7.0</v>
      </c>
      <c r="B12" s="68" t="s">
        <v>67</v>
      </c>
      <c r="C12" s="10"/>
      <c r="D12" s="20">
        <f t="shared" si="1"/>
        <v>0</v>
      </c>
      <c r="E12" s="25"/>
      <c r="F12" s="26"/>
      <c r="G12" s="20">
        <f t="shared" si="2"/>
        <v>0</v>
      </c>
      <c r="H12" s="20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7">
        <v>8.0</v>
      </c>
      <c r="B13" s="18" t="s">
        <v>68</v>
      </c>
      <c r="C13" s="18" t="s">
        <v>15</v>
      </c>
      <c r="D13" s="20">
        <f t="shared" si="1"/>
        <v>0.045</v>
      </c>
      <c r="E13" s="25"/>
      <c r="F13" s="22">
        <v>0.045</v>
      </c>
      <c r="G13" s="20">
        <f t="shared" si="2"/>
        <v>0.09</v>
      </c>
      <c r="H13" s="20">
        <f t="shared" si="3"/>
        <v>0.09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7">
        <v>10.0</v>
      </c>
      <c r="B14" s="18" t="s">
        <v>18</v>
      </c>
      <c r="C14" s="18" t="s">
        <v>15</v>
      </c>
      <c r="D14" s="20">
        <f t="shared" si="1"/>
        <v>0.005952380952</v>
      </c>
      <c r="E14" s="67">
        <v>16.0</v>
      </c>
      <c r="F14" s="22">
        <v>0.005</v>
      </c>
      <c r="G14" s="20">
        <f t="shared" si="2"/>
        <v>0.0119047619</v>
      </c>
      <c r="H14" s="20">
        <f t="shared" si="3"/>
        <v>0.01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7">
        <v>11.0</v>
      </c>
      <c r="B15" s="18" t="s">
        <v>23</v>
      </c>
      <c r="C15" s="18" t="s">
        <v>15</v>
      </c>
      <c r="D15" s="20">
        <f t="shared" si="1"/>
        <v>0</v>
      </c>
      <c r="E15" s="25"/>
      <c r="F15" s="69">
        <v>0.0</v>
      </c>
      <c r="G15" s="20">
        <f t="shared" si="2"/>
        <v>0</v>
      </c>
      <c r="H15" s="20">
        <f t="shared" si="3"/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7">
        <v>12.0</v>
      </c>
      <c r="B16" s="18" t="s">
        <v>69</v>
      </c>
      <c r="C16" s="10" t="s">
        <v>15</v>
      </c>
      <c r="D16" s="20">
        <f t="shared" si="1"/>
        <v>0</v>
      </c>
      <c r="E16" s="25"/>
      <c r="F16" s="69">
        <v>0.0</v>
      </c>
      <c r="G16" s="20">
        <f t="shared" si="2"/>
        <v>0</v>
      </c>
      <c r="H16" s="20">
        <f t="shared" si="3"/>
        <v>0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7">
        <v>13.0</v>
      </c>
      <c r="B17" s="39" t="s">
        <v>70</v>
      </c>
      <c r="C17" s="10"/>
      <c r="D17" s="27"/>
      <c r="E17" s="25"/>
      <c r="F17" s="26"/>
      <c r="G17" s="27"/>
      <c r="H17" s="27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2"/>
      <c r="B18" s="70" t="s">
        <v>29</v>
      </c>
      <c r="C18" s="71"/>
      <c r="D18" s="71"/>
      <c r="E18" s="26"/>
      <c r="F18" s="72">
        <f>SUM(F6:F16)</f>
        <v>0.373</v>
      </c>
      <c r="G18" s="26"/>
      <c r="H18" s="72">
        <f>SUM(H6:H16)</f>
        <v>0.746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32"/>
      <c r="B19" s="73"/>
      <c r="C19" s="73"/>
      <c r="D19" s="73"/>
      <c r="E19" s="74"/>
      <c r="F19" s="74"/>
      <c r="G19" s="74"/>
      <c r="H19" s="7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31"/>
      <c r="B20" s="76" t="s">
        <v>30</v>
      </c>
      <c r="C20" s="60"/>
      <c r="D20" s="60"/>
      <c r="E20" s="60"/>
      <c r="F20" s="60"/>
      <c r="G20" s="60"/>
      <c r="H20" s="61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31"/>
      <c r="B21" s="77" t="s">
        <v>71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31"/>
      <c r="B22" s="77" t="s">
        <v>72</v>
      </c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31"/>
      <c r="B23" s="78" t="s">
        <v>73</v>
      </c>
      <c r="C23" s="31"/>
      <c r="D23" s="31"/>
      <c r="E23" s="79"/>
      <c r="F23" s="80"/>
      <c r="G23" s="79"/>
      <c r="H23" s="81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31"/>
      <c r="B24" s="82" t="s">
        <v>74</v>
      </c>
      <c r="C24" s="31"/>
      <c r="D24" s="31"/>
      <c r="E24" s="79"/>
      <c r="F24" s="80"/>
      <c r="G24" s="79"/>
      <c r="H24" s="81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31"/>
      <c r="B25" s="82" t="s">
        <v>75</v>
      </c>
      <c r="C25" s="31"/>
      <c r="D25" s="31"/>
      <c r="E25" s="79"/>
      <c r="F25" s="80"/>
      <c r="G25" s="79"/>
      <c r="H25" s="81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31"/>
      <c r="B26" s="77" t="s">
        <v>76</v>
      </c>
      <c r="C26" s="31"/>
      <c r="D26" s="31"/>
      <c r="E26" s="83"/>
      <c r="F26" s="80"/>
      <c r="G26" s="79"/>
      <c r="H26" s="84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31"/>
      <c r="B27" s="77" t="s">
        <v>77</v>
      </c>
      <c r="C27" s="31"/>
      <c r="D27" s="31"/>
      <c r="E27" s="79"/>
      <c r="F27" s="80"/>
      <c r="G27" s="79"/>
      <c r="H27" s="81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31"/>
      <c r="B28" s="77" t="s">
        <v>78</v>
      </c>
      <c r="C28" s="31"/>
      <c r="D28" s="31"/>
      <c r="E28" s="79"/>
      <c r="F28" s="80"/>
      <c r="G28" s="79"/>
      <c r="H28" s="81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31"/>
      <c r="B29" s="77" t="s">
        <v>79</v>
      </c>
      <c r="C29" s="31"/>
      <c r="D29" s="31"/>
      <c r="E29" s="79"/>
      <c r="F29" s="80"/>
      <c r="G29" s="79"/>
      <c r="H29" s="81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31"/>
      <c r="B30" s="77" t="s">
        <v>80</v>
      </c>
      <c r="C30" s="85"/>
      <c r="D30" s="85"/>
      <c r="E30" s="79"/>
      <c r="F30" s="80"/>
      <c r="G30" s="79"/>
      <c r="H30" s="81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31"/>
      <c r="B31" s="82" t="s">
        <v>81</v>
      </c>
      <c r="C31" s="85"/>
      <c r="D31" s="85"/>
      <c r="E31" s="85"/>
      <c r="F31" s="85"/>
      <c r="G31" s="79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31"/>
      <c r="B32" s="77" t="s">
        <v>82</v>
      </c>
      <c r="C32" s="31"/>
      <c r="D32" s="31"/>
      <c r="E32" s="31"/>
      <c r="F32" s="31"/>
      <c r="G32" s="31"/>
      <c r="H32" s="3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31"/>
      <c r="B33" s="77" t="s">
        <v>83</v>
      </c>
      <c r="C33" s="31"/>
      <c r="D33" s="31"/>
      <c r="E33" s="31"/>
      <c r="F33" s="31"/>
      <c r="G33" s="31"/>
      <c r="H33" s="3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31"/>
      <c r="B34" s="77" t="s">
        <v>84</v>
      </c>
      <c r="C34" s="31"/>
      <c r="D34" s="31"/>
      <c r="E34" s="31"/>
      <c r="F34" s="31"/>
      <c r="G34" s="31"/>
      <c r="H34" s="3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31"/>
      <c r="B35" s="77" t="s">
        <v>85</v>
      </c>
      <c r="C35" s="31"/>
      <c r="D35" s="31"/>
      <c r="E35" s="31"/>
      <c r="F35" s="31"/>
      <c r="G35" s="31"/>
      <c r="H35" s="3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31"/>
      <c r="B36" s="77" t="s">
        <v>86</v>
      </c>
      <c r="C36" s="31"/>
      <c r="D36" s="31"/>
      <c r="E36" s="31"/>
      <c r="F36" s="31"/>
      <c r="G36" s="31"/>
      <c r="H36" s="32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31"/>
      <c r="B37" s="82" t="s">
        <v>87</v>
      </c>
      <c r="C37" s="31"/>
      <c r="D37" s="31"/>
      <c r="E37" s="31"/>
      <c r="F37" s="31"/>
      <c r="G37" s="31"/>
      <c r="H37" s="3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31"/>
      <c r="B38" s="86" t="s">
        <v>88</v>
      </c>
      <c r="C38" s="28"/>
      <c r="D38" s="28"/>
      <c r="E38" s="28"/>
      <c r="F38" s="28"/>
      <c r="G38" s="28"/>
      <c r="H38" s="1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15.88"/>
    <col customWidth="1" min="3" max="3" width="7.13"/>
    <col customWidth="1" min="4" max="4" width="8.63"/>
    <col customWidth="1" min="5" max="5" width="6.63"/>
    <col customWidth="1" min="6" max="8" width="8.63"/>
  </cols>
  <sheetData>
    <row r="1" ht="19.5" customHeight="1">
      <c r="A1" s="1" t="s">
        <v>0</v>
      </c>
      <c r="B1" s="2"/>
      <c r="C1" s="3" t="s">
        <v>529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2.75" customHeight="1">
      <c r="A2" s="6" t="s">
        <v>2</v>
      </c>
      <c r="B2" s="7"/>
      <c r="C2" s="8">
        <v>75.0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2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17">
        <v>1.0</v>
      </c>
      <c r="B6" s="18" t="s">
        <v>193</v>
      </c>
      <c r="C6" s="19" t="s">
        <v>15</v>
      </c>
      <c r="D6" s="20">
        <f t="shared" ref="D6:D13" si="1">100*F6/(100-E6)</f>
        <v>0.002</v>
      </c>
      <c r="E6" s="25"/>
      <c r="F6" s="22">
        <v>0.002</v>
      </c>
      <c r="G6" s="20">
        <f t="shared" ref="G6:G13" si="2">D6*$C$3</f>
        <v>0.004</v>
      </c>
      <c r="H6" s="20">
        <f t="shared" ref="H6:H13" si="3">F6*$C$3</f>
        <v>0.004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17">
        <v>2.0</v>
      </c>
      <c r="B7" s="24" t="s">
        <v>251</v>
      </c>
      <c r="C7" s="19" t="s">
        <v>15</v>
      </c>
      <c r="D7" s="20">
        <f t="shared" si="1"/>
        <v>0.002</v>
      </c>
      <c r="E7" s="25"/>
      <c r="F7" s="22">
        <v>0.002</v>
      </c>
      <c r="G7" s="20">
        <f t="shared" si="2"/>
        <v>0.004</v>
      </c>
      <c r="H7" s="20">
        <f t="shared" si="3"/>
        <v>0.004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17">
        <v>3.0</v>
      </c>
      <c r="B8" s="18" t="s">
        <v>530</v>
      </c>
      <c r="C8" s="19" t="s">
        <v>15</v>
      </c>
      <c r="D8" s="20">
        <f t="shared" si="1"/>
        <v>0.11</v>
      </c>
      <c r="E8" s="25"/>
      <c r="F8" s="22">
        <v>0.11</v>
      </c>
      <c r="G8" s="20">
        <f t="shared" si="2"/>
        <v>0.22</v>
      </c>
      <c r="H8" s="20">
        <f t="shared" si="3"/>
        <v>0.22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17">
        <v>4.0</v>
      </c>
      <c r="B9" s="24" t="s">
        <v>23</v>
      </c>
      <c r="C9" s="19" t="s">
        <v>15</v>
      </c>
      <c r="D9" s="20">
        <f t="shared" si="1"/>
        <v>0</v>
      </c>
      <c r="E9" s="25"/>
      <c r="F9" s="22">
        <v>0.0</v>
      </c>
      <c r="G9" s="20">
        <f t="shared" si="2"/>
        <v>0</v>
      </c>
      <c r="H9" s="20">
        <f t="shared" si="3"/>
        <v>0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17">
        <v>5.0</v>
      </c>
      <c r="B10" s="24" t="s">
        <v>531</v>
      </c>
      <c r="C10" s="19" t="s">
        <v>15</v>
      </c>
      <c r="D10" s="20">
        <f t="shared" si="1"/>
        <v>0</v>
      </c>
      <c r="E10" s="25"/>
      <c r="F10" s="22">
        <v>0.0</v>
      </c>
      <c r="G10" s="20">
        <f t="shared" si="2"/>
        <v>0</v>
      </c>
      <c r="H10" s="20">
        <f t="shared" si="3"/>
        <v>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17">
        <v>6.0</v>
      </c>
      <c r="B11" s="18" t="s">
        <v>94</v>
      </c>
      <c r="C11" s="19" t="s">
        <v>15</v>
      </c>
      <c r="D11" s="20">
        <f t="shared" si="1"/>
        <v>0.001</v>
      </c>
      <c r="E11" s="25"/>
      <c r="F11" s="22">
        <v>0.001</v>
      </c>
      <c r="G11" s="20">
        <f t="shared" si="2"/>
        <v>0.002</v>
      </c>
      <c r="H11" s="20">
        <f t="shared" si="3"/>
        <v>0.002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17">
        <v>7.0</v>
      </c>
      <c r="B12" s="18" t="s">
        <v>532</v>
      </c>
      <c r="C12" s="19" t="s">
        <v>15</v>
      </c>
      <c r="D12" s="20">
        <f t="shared" si="1"/>
        <v>0.004761904762</v>
      </c>
      <c r="E12" s="21">
        <v>58.0</v>
      </c>
      <c r="F12" s="22">
        <v>0.002</v>
      </c>
      <c r="G12" s="20">
        <f t="shared" si="2"/>
        <v>0.009523809524</v>
      </c>
      <c r="H12" s="20">
        <f t="shared" si="3"/>
        <v>0.004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0" customHeight="1">
      <c r="A13" s="17">
        <v>8.0</v>
      </c>
      <c r="B13" s="10"/>
      <c r="C13" s="19" t="s">
        <v>15</v>
      </c>
      <c r="D13" s="20">
        <f t="shared" si="1"/>
        <v>0</v>
      </c>
      <c r="E13" s="25"/>
      <c r="F13" s="26"/>
      <c r="G13" s="20">
        <f t="shared" si="2"/>
        <v>0</v>
      </c>
      <c r="H13" s="20">
        <f t="shared" si="3"/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2.75" customHeight="1">
      <c r="A14" s="12"/>
      <c r="B14" s="15" t="s">
        <v>29</v>
      </c>
      <c r="C14" s="10"/>
      <c r="D14" s="10"/>
      <c r="E14" s="10"/>
      <c r="F14" s="20">
        <f>SUM(F6:F13)</f>
        <v>0.117</v>
      </c>
      <c r="G14" s="10"/>
      <c r="H14" s="20">
        <f>SUM(H6:H13)</f>
        <v>0.234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2.75" customHeight="1">
      <c r="A15" s="31"/>
      <c r="B15" s="28"/>
      <c r="C15" s="28"/>
      <c r="D15" s="28"/>
      <c r="E15" s="28"/>
      <c r="F15" s="28"/>
      <c r="G15" s="28"/>
      <c r="H15" s="28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2.75" customHeight="1">
      <c r="A16" s="272"/>
      <c r="B16" s="31"/>
      <c r="G16" s="223"/>
      <c r="H16" s="32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2.75" customHeight="1">
      <c r="A17" s="272"/>
      <c r="B17" s="36" t="s">
        <v>34</v>
      </c>
      <c r="C17" s="31"/>
      <c r="D17" s="31"/>
      <c r="E17" s="31"/>
      <c r="F17" s="31"/>
      <c r="G17" s="31"/>
      <c r="H17" s="32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272"/>
      <c r="B18" s="34" t="s">
        <v>533</v>
      </c>
      <c r="C18" s="31"/>
      <c r="D18" s="31"/>
      <c r="E18" s="31"/>
      <c r="F18" s="31"/>
      <c r="G18" s="31"/>
      <c r="H18" s="32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2.75" customHeight="1">
      <c r="A19" s="272"/>
      <c r="B19" s="34" t="s">
        <v>534</v>
      </c>
      <c r="C19" s="31"/>
      <c r="D19" s="31"/>
      <c r="E19" s="31"/>
      <c r="F19" s="31"/>
      <c r="G19" s="31"/>
      <c r="H19" s="3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.75" customHeight="1">
      <c r="A20" s="272"/>
      <c r="B20" s="31"/>
      <c r="C20" s="31"/>
      <c r="D20" s="31"/>
      <c r="E20" s="31"/>
      <c r="F20" s="31"/>
      <c r="G20" s="31"/>
      <c r="H20" s="3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2.75" customHeight="1">
      <c r="A21" s="272"/>
      <c r="B21" s="37" t="s">
        <v>40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2.75" customHeight="1">
      <c r="A22" s="12"/>
      <c r="B22" s="39" t="s">
        <v>535</v>
      </c>
      <c r="C22" s="28"/>
      <c r="D22" s="28"/>
      <c r="E22" s="28"/>
      <c r="F22" s="28"/>
      <c r="G22" s="28"/>
      <c r="H22" s="1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2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2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2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D4:F4"/>
    <mergeCell ref="B16:G16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63"/>
    <col customWidth="1" min="2" max="2" width="23.0"/>
    <col customWidth="1" min="3" max="3" width="7.0"/>
    <col customWidth="1" min="4" max="4" width="8.63"/>
    <col customWidth="1" min="5" max="5" width="5.63"/>
    <col customWidth="1" min="6" max="8" width="8.63"/>
  </cols>
  <sheetData>
    <row r="1" ht="15.0" customHeight="1">
      <c r="A1" s="128" t="s">
        <v>0</v>
      </c>
      <c r="B1" s="2"/>
      <c r="C1" s="202" t="s">
        <v>536</v>
      </c>
      <c r="D1" s="203"/>
      <c r="E1" s="203"/>
      <c r="F1" s="203"/>
      <c r="G1" s="204"/>
      <c r="H1" s="20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0" customHeight="1">
      <c r="A2" s="130" t="s">
        <v>90</v>
      </c>
      <c r="B2" s="7"/>
      <c r="C2" s="132" t="s">
        <v>537</v>
      </c>
      <c r="D2" s="9"/>
      <c r="E2" s="7"/>
      <c r="F2" s="28"/>
      <c r="G2" s="28"/>
      <c r="H2" s="28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0" customHeight="1">
      <c r="A3" s="6" t="s">
        <v>4</v>
      </c>
      <c r="B3" s="7"/>
      <c r="C3" s="132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12"/>
      <c r="B4" s="10"/>
      <c r="C4" s="10"/>
      <c r="D4" s="132" t="s">
        <v>5</v>
      </c>
      <c r="E4" s="9"/>
      <c r="F4" s="7"/>
      <c r="G4" s="132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12"/>
      <c r="B5" s="121" t="s">
        <v>7</v>
      </c>
      <c r="C5" s="121" t="s">
        <v>8</v>
      </c>
      <c r="D5" s="133" t="s">
        <v>9</v>
      </c>
      <c r="E5" s="68" t="s">
        <v>10</v>
      </c>
      <c r="F5" s="121" t="s">
        <v>11</v>
      </c>
      <c r="G5" s="133" t="s">
        <v>12</v>
      </c>
      <c r="H5" s="133" t="s">
        <v>91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135">
        <v>1.0</v>
      </c>
      <c r="B6" s="18" t="s">
        <v>538</v>
      </c>
      <c r="C6" s="18" t="s">
        <v>15</v>
      </c>
      <c r="D6" s="72">
        <f t="shared" ref="D6:D13" si="1">100*F6/(100-E6)</f>
        <v>0.1428571429</v>
      </c>
      <c r="E6" s="125">
        <v>30.0</v>
      </c>
      <c r="F6" s="22">
        <v>0.1</v>
      </c>
      <c r="G6" s="72">
        <f t="shared" ref="G6:G13" si="2">D6*$C$3</f>
        <v>0.2857142857</v>
      </c>
      <c r="H6" s="72">
        <f t="shared" ref="H6:H13" si="3">F6*$C$3</f>
        <v>0.2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135">
        <v>2.0</v>
      </c>
      <c r="B7" s="18" t="s">
        <v>539</v>
      </c>
      <c r="C7" s="18" t="s">
        <v>15</v>
      </c>
      <c r="D7" s="72">
        <f t="shared" si="1"/>
        <v>0.08</v>
      </c>
      <c r="E7" s="25"/>
      <c r="F7" s="22">
        <v>0.08</v>
      </c>
      <c r="G7" s="72">
        <f t="shared" si="2"/>
        <v>0.16</v>
      </c>
      <c r="H7" s="72">
        <f t="shared" si="3"/>
        <v>0.16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135">
        <v>3.0</v>
      </c>
      <c r="B8" s="18" t="s">
        <v>18</v>
      </c>
      <c r="C8" s="18" t="s">
        <v>15</v>
      </c>
      <c r="D8" s="72">
        <f t="shared" si="1"/>
        <v>0.01666666667</v>
      </c>
      <c r="E8" s="125">
        <v>16.0</v>
      </c>
      <c r="F8" s="22">
        <v>0.014</v>
      </c>
      <c r="G8" s="72">
        <f t="shared" si="2"/>
        <v>0.03333333333</v>
      </c>
      <c r="H8" s="72">
        <f t="shared" si="3"/>
        <v>0.028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135">
        <v>4.0</v>
      </c>
      <c r="B9" s="18" t="s">
        <v>540</v>
      </c>
      <c r="C9" s="18" t="s">
        <v>15</v>
      </c>
      <c r="D9" s="72">
        <f t="shared" si="1"/>
        <v>0.0075</v>
      </c>
      <c r="E9" s="25"/>
      <c r="F9" s="22">
        <v>0.0075</v>
      </c>
      <c r="G9" s="72">
        <f t="shared" si="2"/>
        <v>0.015</v>
      </c>
      <c r="H9" s="72">
        <f t="shared" si="3"/>
        <v>0.015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135">
        <v>5.0</v>
      </c>
      <c r="B10" s="18" t="s">
        <v>541</v>
      </c>
      <c r="C10" s="18" t="s">
        <v>15</v>
      </c>
      <c r="D10" s="72">
        <f t="shared" si="1"/>
        <v>0</v>
      </c>
      <c r="E10" s="25"/>
      <c r="F10" s="22">
        <v>0.0</v>
      </c>
      <c r="G10" s="72">
        <f t="shared" si="2"/>
        <v>0</v>
      </c>
      <c r="H10" s="72">
        <f t="shared" si="3"/>
        <v>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135">
        <v>6.0</v>
      </c>
      <c r="B11" s="18" t="s">
        <v>23</v>
      </c>
      <c r="C11" s="18" t="s">
        <v>15</v>
      </c>
      <c r="D11" s="72">
        <f t="shared" si="1"/>
        <v>0</v>
      </c>
      <c r="E11" s="25"/>
      <c r="F11" s="22">
        <v>0.0</v>
      </c>
      <c r="G11" s="72">
        <f t="shared" si="2"/>
        <v>0</v>
      </c>
      <c r="H11" s="72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135">
        <v>7.0</v>
      </c>
      <c r="B12" s="18" t="s">
        <v>48</v>
      </c>
      <c r="C12" s="18" t="s">
        <v>15</v>
      </c>
      <c r="D12" s="72">
        <f t="shared" si="1"/>
        <v>0</v>
      </c>
      <c r="E12" s="25"/>
      <c r="F12" s="22">
        <v>0.0</v>
      </c>
      <c r="G12" s="72">
        <f t="shared" si="2"/>
        <v>0</v>
      </c>
      <c r="H12" s="72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0" customHeight="1">
      <c r="A13" s="135">
        <v>8.0</v>
      </c>
      <c r="B13" s="18" t="s">
        <v>397</v>
      </c>
      <c r="C13" s="18" t="s">
        <v>21</v>
      </c>
      <c r="D13" s="72">
        <f t="shared" si="1"/>
        <v>0.3</v>
      </c>
      <c r="E13" s="25"/>
      <c r="F13" s="22">
        <v>0.3</v>
      </c>
      <c r="G13" s="72">
        <f t="shared" si="2"/>
        <v>0.6</v>
      </c>
      <c r="H13" s="72">
        <f t="shared" si="3"/>
        <v>0.6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0" customHeight="1">
      <c r="A14" s="12"/>
      <c r="B14" s="10"/>
      <c r="C14" s="10"/>
      <c r="D14" s="27"/>
      <c r="E14" s="25"/>
      <c r="F14" s="26"/>
      <c r="G14" s="27"/>
      <c r="H14" s="27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12"/>
      <c r="B15" s="209" t="s">
        <v>542</v>
      </c>
      <c r="C15" s="10"/>
      <c r="D15" s="27"/>
      <c r="E15" s="25"/>
      <c r="F15" s="26"/>
      <c r="G15" s="27"/>
      <c r="H15" s="27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135">
        <v>1.0</v>
      </c>
      <c r="B16" s="18" t="s">
        <v>543</v>
      </c>
      <c r="C16" s="18" t="s">
        <v>15</v>
      </c>
      <c r="D16" s="72">
        <f t="shared" ref="D16:D22" si="4">100*F16/(100-E16)</f>
        <v>0.002</v>
      </c>
      <c r="E16" s="25"/>
      <c r="F16" s="22">
        <v>0.002</v>
      </c>
      <c r="G16" s="72">
        <f t="shared" ref="G16:G22" si="5">D16*$C$3</f>
        <v>0.004</v>
      </c>
      <c r="H16" s="72">
        <f t="shared" ref="H16:H22" si="6">F16*$C$3</f>
        <v>0.004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135">
        <v>2.0</v>
      </c>
      <c r="B17" s="18" t="s">
        <v>544</v>
      </c>
      <c r="C17" s="18" t="s">
        <v>53</v>
      </c>
      <c r="D17" s="72">
        <f t="shared" si="4"/>
        <v>0.002</v>
      </c>
      <c r="E17" s="25"/>
      <c r="F17" s="22">
        <v>0.002</v>
      </c>
      <c r="G17" s="72">
        <f t="shared" si="5"/>
        <v>0.004</v>
      </c>
      <c r="H17" s="72">
        <f t="shared" si="6"/>
        <v>0.004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135">
        <v>3.0</v>
      </c>
      <c r="B18" s="18" t="s">
        <v>545</v>
      </c>
      <c r="C18" s="18" t="s">
        <v>21</v>
      </c>
      <c r="D18" s="72">
        <f t="shared" si="4"/>
        <v>0.04</v>
      </c>
      <c r="E18" s="25"/>
      <c r="F18" s="22">
        <v>0.04</v>
      </c>
      <c r="G18" s="72">
        <f t="shared" si="5"/>
        <v>0.08</v>
      </c>
      <c r="H18" s="72">
        <f t="shared" si="6"/>
        <v>0.08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135">
        <v>4.0</v>
      </c>
      <c r="B19" s="18" t="s">
        <v>546</v>
      </c>
      <c r="C19" s="18" t="s">
        <v>21</v>
      </c>
      <c r="D19" s="72">
        <f t="shared" si="4"/>
        <v>0.02</v>
      </c>
      <c r="E19" s="25"/>
      <c r="F19" s="22">
        <v>0.02</v>
      </c>
      <c r="G19" s="72">
        <f t="shared" si="5"/>
        <v>0.04</v>
      </c>
      <c r="H19" s="72">
        <f t="shared" si="6"/>
        <v>0.04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135">
        <v>5.0</v>
      </c>
      <c r="B20" s="231" t="s">
        <v>547</v>
      </c>
      <c r="C20" s="231" t="s">
        <v>15</v>
      </c>
      <c r="D20" s="72">
        <f t="shared" si="4"/>
        <v>0.001</v>
      </c>
      <c r="E20" s="25"/>
      <c r="F20" s="22">
        <v>0.001</v>
      </c>
      <c r="G20" s="72">
        <f t="shared" si="5"/>
        <v>0.002</v>
      </c>
      <c r="H20" s="72">
        <f t="shared" si="6"/>
        <v>0.002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135">
        <v>6.0</v>
      </c>
      <c r="B21" s="18" t="s">
        <v>23</v>
      </c>
      <c r="C21" s="18" t="s">
        <v>15</v>
      </c>
      <c r="D21" s="72">
        <f t="shared" si="4"/>
        <v>0</v>
      </c>
      <c r="E21" s="25"/>
      <c r="F21" s="22">
        <v>0.0</v>
      </c>
      <c r="G21" s="72">
        <f t="shared" si="5"/>
        <v>0</v>
      </c>
      <c r="H21" s="72">
        <f t="shared" si="6"/>
        <v>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135">
        <v>7.0</v>
      </c>
      <c r="B22" s="18" t="s">
        <v>48</v>
      </c>
      <c r="C22" s="18" t="s">
        <v>15</v>
      </c>
      <c r="D22" s="72">
        <f t="shared" si="4"/>
        <v>0</v>
      </c>
      <c r="E22" s="25"/>
      <c r="F22" s="22">
        <v>0.0</v>
      </c>
      <c r="G22" s="72">
        <f t="shared" si="5"/>
        <v>0</v>
      </c>
      <c r="H22" s="72">
        <f t="shared" si="6"/>
        <v>0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0" customHeight="1">
      <c r="A23" s="12"/>
      <c r="B23" s="70" t="s">
        <v>29</v>
      </c>
      <c r="C23" s="71"/>
      <c r="D23" s="71"/>
      <c r="E23" s="26"/>
      <c r="F23" s="72">
        <f>SUM(F6:F22)</f>
        <v>0.5665</v>
      </c>
      <c r="G23" s="26"/>
      <c r="H23" s="72">
        <f>SUM(H6:H20)</f>
        <v>1.133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0" customHeight="1">
      <c r="A24" s="31"/>
      <c r="B24" s="28"/>
      <c r="C24" s="28"/>
      <c r="D24" s="28"/>
      <c r="E24" s="28"/>
      <c r="F24" s="28"/>
      <c r="G24" s="28"/>
      <c r="H24" s="28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0" customHeight="1">
      <c r="A25" s="32"/>
      <c r="B25" s="37" t="s">
        <v>548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0" customHeight="1">
      <c r="A26" s="32"/>
      <c r="B26" s="34" t="s">
        <v>549</v>
      </c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0" customHeight="1">
      <c r="A27" s="32"/>
      <c r="B27" s="34" t="s">
        <v>550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0" customHeight="1">
      <c r="A28" s="32"/>
      <c r="B28" s="34" t="s">
        <v>551</v>
      </c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0" customHeight="1">
      <c r="A29" s="32"/>
      <c r="B29" s="31"/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0" customHeight="1">
      <c r="A30" s="32"/>
      <c r="B30" s="37" t="s">
        <v>241</v>
      </c>
      <c r="C30" s="31"/>
      <c r="D30" s="31"/>
      <c r="E30" s="31"/>
      <c r="F30" s="31"/>
      <c r="G30" s="31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0" customHeight="1">
      <c r="A31" s="32"/>
      <c r="B31" s="34" t="s">
        <v>552</v>
      </c>
      <c r="C31" s="31"/>
      <c r="D31" s="31"/>
      <c r="E31" s="31"/>
      <c r="F31" s="31"/>
      <c r="G31" s="31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0" customHeight="1">
      <c r="A32" s="32"/>
      <c r="B32" s="34" t="s">
        <v>553</v>
      </c>
      <c r="C32" s="31"/>
      <c r="D32" s="31"/>
      <c r="E32" s="31"/>
      <c r="F32" s="31"/>
      <c r="G32" s="31"/>
      <c r="H32" s="3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0" customHeight="1">
      <c r="A33" s="32"/>
      <c r="B33" s="34" t="s">
        <v>554</v>
      </c>
      <c r="C33" s="31"/>
      <c r="D33" s="31"/>
      <c r="E33" s="31"/>
      <c r="F33" s="31"/>
      <c r="G33" s="31"/>
      <c r="H33" s="3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0" customHeight="1">
      <c r="A34" s="32"/>
      <c r="B34" s="34" t="s">
        <v>555</v>
      </c>
      <c r="C34" s="31"/>
      <c r="D34" s="31"/>
      <c r="E34" s="31"/>
      <c r="F34" s="31"/>
      <c r="G34" s="31"/>
      <c r="H34" s="3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0" customHeight="1">
      <c r="A35" s="32"/>
      <c r="B35" s="34" t="s">
        <v>556</v>
      </c>
      <c r="C35" s="31"/>
      <c r="D35" s="31"/>
      <c r="E35" s="31"/>
      <c r="F35" s="31"/>
      <c r="G35" s="31"/>
      <c r="H35" s="3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0" customHeight="1">
      <c r="A36" s="32"/>
      <c r="B36" s="34" t="s">
        <v>557</v>
      </c>
      <c r="C36" s="31"/>
      <c r="D36" s="31"/>
      <c r="E36" s="31"/>
      <c r="F36" s="31"/>
      <c r="G36" s="31"/>
      <c r="H36" s="32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0" customHeight="1">
      <c r="A37" s="32"/>
      <c r="B37" s="34" t="s">
        <v>558</v>
      </c>
      <c r="C37" s="31"/>
      <c r="D37" s="31"/>
      <c r="E37" s="31"/>
      <c r="F37" s="31"/>
      <c r="G37" s="31"/>
      <c r="H37" s="3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0" customHeight="1">
      <c r="A38" s="32"/>
      <c r="B38" s="31"/>
      <c r="C38" s="31"/>
      <c r="D38" s="31"/>
      <c r="E38" s="31"/>
      <c r="F38" s="31"/>
      <c r="G38" s="31"/>
      <c r="H38" s="3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0" customHeight="1">
      <c r="A39" s="32"/>
      <c r="B39" s="34" t="s">
        <v>559</v>
      </c>
      <c r="C39" s="31"/>
      <c r="D39" s="31"/>
      <c r="E39" s="31"/>
      <c r="F39" s="31"/>
      <c r="G39" s="31"/>
      <c r="H39" s="32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0" customHeight="1">
      <c r="A40" s="32"/>
      <c r="B40" s="34" t="s">
        <v>560</v>
      </c>
      <c r="C40" s="31"/>
      <c r="D40" s="31"/>
      <c r="E40" s="31"/>
      <c r="F40" s="31"/>
      <c r="G40" s="31"/>
      <c r="H40" s="32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0" customHeight="1">
      <c r="A41" s="32"/>
      <c r="B41" s="37" t="s">
        <v>61</v>
      </c>
      <c r="C41" s="31"/>
      <c r="D41" s="31"/>
      <c r="E41" s="31"/>
      <c r="F41" s="31"/>
      <c r="G41" s="31"/>
      <c r="H41" s="32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0" customHeight="1">
      <c r="A42" s="32"/>
      <c r="B42" s="34" t="s">
        <v>561</v>
      </c>
      <c r="C42" s="31"/>
      <c r="D42" s="31"/>
      <c r="E42" s="31"/>
      <c r="F42" s="31"/>
      <c r="G42" s="31"/>
      <c r="H42" s="32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0" customHeight="1">
      <c r="A43" s="32"/>
      <c r="B43" s="28"/>
      <c r="C43" s="28"/>
      <c r="D43" s="28"/>
      <c r="E43" s="28"/>
      <c r="F43" s="28"/>
      <c r="G43" s="28"/>
      <c r="H43" s="10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7">
    <mergeCell ref="A1:B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6.88"/>
    <col customWidth="1" min="2" max="2" width="17.63"/>
    <col customWidth="1" min="3" max="3" width="8.13"/>
    <col customWidth="1" min="4" max="4" width="7.63"/>
    <col customWidth="1" min="5" max="5" width="7.38"/>
    <col customWidth="1" min="6" max="6" width="9.38"/>
    <col customWidth="1" min="7" max="7" width="9.75"/>
    <col customWidth="1" min="8" max="8" width="8.75"/>
  </cols>
  <sheetData>
    <row r="1">
      <c r="A1" s="1" t="s">
        <v>0</v>
      </c>
      <c r="B1" s="2"/>
      <c r="C1" s="3" t="s">
        <v>562</v>
      </c>
      <c r="D1" s="4"/>
      <c r="E1" s="4"/>
      <c r="F1" s="4"/>
      <c r="G1" s="4"/>
      <c r="H1" s="2"/>
    </row>
    <row r="2">
      <c r="A2" s="6" t="s">
        <v>2</v>
      </c>
      <c r="B2" s="7"/>
      <c r="C2" s="8" t="s">
        <v>563</v>
      </c>
      <c r="D2" s="9"/>
      <c r="E2" s="7"/>
      <c r="F2" s="10"/>
      <c r="G2" s="10"/>
      <c r="H2" s="10"/>
    </row>
    <row r="3">
      <c r="A3" s="226" t="s">
        <v>4</v>
      </c>
      <c r="B3" s="223"/>
      <c r="C3" s="11">
        <v>2.0</v>
      </c>
      <c r="D3" s="7"/>
      <c r="E3" s="10"/>
      <c r="F3" s="10"/>
      <c r="G3" s="10"/>
      <c r="H3" s="10"/>
    </row>
    <row r="4">
      <c r="A4" s="227"/>
      <c r="B4" s="7"/>
      <c r="C4" s="10"/>
      <c r="D4" s="11" t="s">
        <v>5</v>
      </c>
      <c r="E4" s="9"/>
      <c r="F4" s="7"/>
      <c r="G4" s="11" t="s">
        <v>6</v>
      </c>
      <c r="H4" s="7"/>
    </row>
    <row r="5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</row>
    <row r="6">
      <c r="A6" s="17">
        <v>1.0</v>
      </c>
      <c r="B6" s="18" t="s">
        <v>564</v>
      </c>
      <c r="C6" s="19" t="s">
        <v>15</v>
      </c>
      <c r="D6" s="20">
        <f t="shared" ref="D6:D14" si="1">100*F6/(100-E6)</f>
        <v>0.125</v>
      </c>
      <c r="E6" s="21">
        <v>20.0</v>
      </c>
      <c r="F6" s="22">
        <v>0.1</v>
      </c>
      <c r="G6" s="20">
        <f t="shared" ref="G6:G21" si="2">D6*$C$3</f>
        <v>0.25</v>
      </c>
      <c r="H6" s="20">
        <f t="shared" ref="H6:H21" si="3">F6*$C$3</f>
        <v>0.2</v>
      </c>
    </row>
    <row r="7">
      <c r="A7" s="17">
        <v>2.0</v>
      </c>
      <c r="B7" s="24" t="s">
        <v>565</v>
      </c>
      <c r="C7" s="18" t="s">
        <v>15</v>
      </c>
      <c r="D7" s="20">
        <f t="shared" si="1"/>
        <v>0.02</v>
      </c>
      <c r="E7" s="25"/>
      <c r="F7" s="22">
        <v>0.02</v>
      </c>
      <c r="G7" s="20">
        <f t="shared" si="2"/>
        <v>0.04</v>
      </c>
      <c r="H7" s="20">
        <f t="shared" si="3"/>
        <v>0.04</v>
      </c>
    </row>
    <row r="8">
      <c r="A8" s="17">
        <v>3.0</v>
      </c>
      <c r="B8" s="18" t="s">
        <v>566</v>
      </c>
      <c r="C8" s="10"/>
      <c r="D8" s="20">
        <f t="shared" si="1"/>
        <v>0.02</v>
      </c>
      <c r="E8" s="25"/>
      <c r="F8" s="22">
        <v>0.02</v>
      </c>
      <c r="G8" s="20">
        <f t="shared" si="2"/>
        <v>0.04</v>
      </c>
      <c r="H8" s="20">
        <f t="shared" si="3"/>
        <v>0.04</v>
      </c>
    </row>
    <row r="9">
      <c r="A9" s="17">
        <v>4.0</v>
      </c>
      <c r="B9" s="18" t="s">
        <v>23</v>
      </c>
      <c r="C9" s="19" t="s">
        <v>15</v>
      </c>
      <c r="D9" s="20">
        <f t="shared" si="1"/>
        <v>0</v>
      </c>
      <c r="E9" s="25"/>
      <c r="F9" s="22">
        <v>0.0</v>
      </c>
      <c r="G9" s="20">
        <f t="shared" si="2"/>
        <v>0</v>
      </c>
      <c r="H9" s="20">
        <f t="shared" si="3"/>
        <v>0</v>
      </c>
      <c r="J9" s="271"/>
    </row>
    <row r="10">
      <c r="A10" s="17">
        <v>5.0</v>
      </c>
      <c r="B10" s="18" t="s">
        <v>176</v>
      </c>
      <c r="C10" s="19" t="s">
        <v>15</v>
      </c>
      <c r="D10" s="20">
        <f t="shared" si="1"/>
        <v>0</v>
      </c>
      <c r="E10" s="25"/>
      <c r="F10" s="22">
        <v>0.0</v>
      </c>
      <c r="G10" s="20">
        <f t="shared" si="2"/>
        <v>0</v>
      </c>
      <c r="H10" s="20">
        <f t="shared" si="3"/>
        <v>0</v>
      </c>
    </row>
    <row r="11">
      <c r="A11" s="17">
        <v>6.0</v>
      </c>
      <c r="B11" s="18" t="s">
        <v>567</v>
      </c>
      <c r="C11" s="19" t="s">
        <v>15</v>
      </c>
      <c r="D11" s="20">
        <f t="shared" si="1"/>
        <v>0.0119047619</v>
      </c>
      <c r="E11" s="21">
        <v>58.0</v>
      </c>
      <c r="F11" s="22">
        <v>0.005</v>
      </c>
      <c r="G11" s="20">
        <f t="shared" si="2"/>
        <v>0.02380952381</v>
      </c>
      <c r="H11" s="20">
        <f t="shared" si="3"/>
        <v>0.01</v>
      </c>
    </row>
    <row r="12">
      <c r="A12" s="17">
        <v>7.0</v>
      </c>
      <c r="B12" s="18" t="s">
        <v>291</v>
      </c>
      <c r="C12" s="18" t="s">
        <v>15</v>
      </c>
      <c r="D12" s="20">
        <f t="shared" si="1"/>
        <v>0.02</v>
      </c>
      <c r="E12" s="26"/>
      <c r="F12" s="22">
        <v>0.02</v>
      </c>
      <c r="G12" s="20">
        <f t="shared" si="2"/>
        <v>0.04</v>
      </c>
      <c r="H12" s="20">
        <f t="shared" si="3"/>
        <v>0.04</v>
      </c>
    </row>
    <row r="13">
      <c r="A13" s="17">
        <v>8.0</v>
      </c>
      <c r="B13" s="18" t="s">
        <v>568</v>
      </c>
      <c r="C13" s="18" t="s">
        <v>21</v>
      </c>
      <c r="D13" s="20">
        <f t="shared" si="1"/>
        <v>0.2</v>
      </c>
      <c r="E13" s="26"/>
      <c r="F13" s="22">
        <v>0.2</v>
      </c>
      <c r="G13" s="20">
        <f t="shared" si="2"/>
        <v>0.4</v>
      </c>
      <c r="H13" s="20">
        <f t="shared" si="3"/>
        <v>0.4</v>
      </c>
    </row>
    <row r="14">
      <c r="A14" s="12"/>
      <c r="B14" s="68" t="s">
        <v>569</v>
      </c>
      <c r="C14" s="10"/>
      <c r="D14" s="20">
        <f t="shared" si="1"/>
        <v>0</v>
      </c>
      <c r="E14" s="26"/>
      <c r="F14" s="26"/>
      <c r="G14" s="20">
        <f t="shared" si="2"/>
        <v>0</v>
      </c>
      <c r="H14" s="20">
        <f t="shared" si="3"/>
        <v>0</v>
      </c>
    </row>
    <row r="15">
      <c r="A15" s="17">
        <v>1.0</v>
      </c>
      <c r="B15" s="18" t="s">
        <v>570</v>
      </c>
      <c r="C15" s="18" t="s">
        <v>235</v>
      </c>
      <c r="D15" s="20">
        <v>0.5</v>
      </c>
      <c r="E15" s="26"/>
      <c r="F15" s="22">
        <v>0.01</v>
      </c>
      <c r="G15" s="20">
        <f t="shared" si="2"/>
        <v>1</v>
      </c>
      <c r="H15" s="20">
        <f t="shared" si="3"/>
        <v>0.02</v>
      </c>
    </row>
    <row r="16">
      <c r="A16" s="17">
        <v>2.0</v>
      </c>
      <c r="B16" s="18" t="s">
        <v>20</v>
      </c>
      <c r="C16" s="18" t="s">
        <v>21</v>
      </c>
      <c r="D16" s="20">
        <f t="shared" ref="D16:D21" si="4">100*F16/(100-E16)</f>
        <v>0.05</v>
      </c>
      <c r="E16" s="26"/>
      <c r="F16" s="22">
        <v>0.05</v>
      </c>
      <c r="G16" s="20">
        <f t="shared" si="2"/>
        <v>0.1</v>
      </c>
      <c r="H16" s="20">
        <f t="shared" si="3"/>
        <v>0.1</v>
      </c>
    </row>
    <row r="17">
      <c r="A17" s="17">
        <v>3.0</v>
      </c>
      <c r="B17" s="18" t="s">
        <v>571</v>
      </c>
      <c r="C17" s="18" t="s">
        <v>15</v>
      </c>
      <c r="D17" s="20">
        <f t="shared" si="4"/>
        <v>0.001</v>
      </c>
      <c r="E17" s="26"/>
      <c r="F17" s="22">
        <v>0.001</v>
      </c>
      <c r="G17" s="20">
        <f t="shared" si="2"/>
        <v>0.002</v>
      </c>
      <c r="H17" s="20">
        <f t="shared" si="3"/>
        <v>0.002</v>
      </c>
    </row>
    <row r="18">
      <c r="A18" s="17">
        <v>4.0</v>
      </c>
      <c r="B18" s="18" t="s">
        <v>24</v>
      </c>
      <c r="C18" s="18" t="s">
        <v>15</v>
      </c>
      <c r="D18" s="20">
        <f t="shared" si="4"/>
        <v>0.001</v>
      </c>
      <c r="E18" s="26"/>
      <c r="F18" s="22">
        <v>0.001</v>
      </c>
      <c r="G18" s="20">
        <f t="shared" si="2"/>
        <v>0.002</v>
      </c>
      <c r="H18" s="20">
        <f t="shared" si="3"/>
        <v>0.002</v>
      </c>
    </row>
    <row r="19">
      <c r="A19" s="17">
        <v>5.0</v>
      </c>
      <c r="B19" s="18" t="s">
        <v>23</v>
      </c>
      <c r="C19" s="18" t="s">
        <v>15</v>
      </c>
      <c r="D19" s="20">
        <f t="shared" si="4"/>
        <v>0.001</v>
      </c>
      <c r="E19" s="26"/>
      <c r="F19" s="22">
        <v>0.001</v>
      </c>
      <c r="G19" s="20">
        <f t="shared" si="2"/>
        <v>0.002</v>
      </c>
      <c r="H19" s="20">
        <f t="shared" si="3"/>
        <v>0.002</v>
      </c>
    </row>
    <row r="20">
      <c r="A20" s="17">
        <v>6.0</v>
      </c>
      <c r="B20" s="231" t="s">
        <v>157</v>
      </c>
      <c r="C20" s="231" t="s">
        <v>15</v>
      </c>
      <c r="D20" s="20">
        <f t="shared" si="4"/>
        <v>0.002380952381</v>
      </c>
      <c r="E20" s="229">
        <v>58.0</v>
      </c>
      <c r="F20" s="22">
        <v>0.001</v>
      </c>
      <c r="G20" s="20">
        <f t="shared" si="2"/>
        <v>0.004761904762</v>
      </c>
      <c r="H20" s="20">
        <f t="shared" si="3"/>
        <v>0.002</v>
      </c>
    </row>
    <row r="21">
      <c r="A21" s="17">
        <v>7.0</v>
      </c>
      <c r="B21" s="18" t="s">
        <v>572</v>
      </c>
      <c r="C21" s="18" t="s">
        <v>15</v>
      </c>
      <c r="D21" s="20">
        <f t="shared" si="4"/>
        <v>0.001</v>
      </c>
      <c r="E21" s="26"/>
      <c r="F21" s="22">
        <v>0.001</v>
      </c>
      <c r="G21" s="20">
        <f t="shared" si="2"/>
        <v>0.002</v>
      </c>
      <c r="H21" s="20">
        <f t="shared" si="3"/>
        <v>0.002</v>
      </c>
    </row>
    <row r="22">
      <c r="A22" s="12"/>
      <c r="B22" s="273" t="s">
        <v>29</v>
      </c>
      <c r="C22" s="71"/>
      <c r="D22" s="71"/>
      <c r="E22" s="26"/>
      <c r="F22" s="20">
        <f>SUM(F6:F21)</f>
        <v>0.43</v>
      </c>
      <c r="G22" s="26"/>
      <c r="H22" s="20">
        <f>SUM(H6:H13)</f>
        <v>0.73</v>
      </c>
    </row>
    <row r="23">
      <c r="A23" s="28"/>
      <c r="B23" s="28"/>
      <c r="C23" s="28"/>
      <c r="D23" s="28"/>
      <c r="E23" s="28"/>
      <c r="F23" s="210"/>
      <c r="G23" s="28"/>
      <c r="H23" s="210"/>
    </row>
    <row r="24">
      <c r="A24" s="29"/>
      <c r="B24" s="30" t="s">
        <v>30</v>
      </c>
      <c r="C24" s="31"/>
      <c r="D24" s="31"/>
      <c r="E24" s="31"/>
      <c r="F24" s="31"/>
      <c r="G24" s="31"/>
      <c r="H24" s="32"/>
    </row>
    <row r="25">
      <c r="A25" s="29"/>
      <c r="B25" s="34" t="s">
        <v>573</v>
      </c>
      <c r="C25" s="31"/>
      <c r="D25" s="31"/>
      <c r="E25" s="31"/>
      <c r="F25" s="31"/>
      <c r="G25" s="31"/>
      <c r="H25" s="32"/>
    </row>
    <row r="26">
      <c r="A26" s="29"/>
      <c r="B26" s="34" t="s">
        <v>574</v>
      </c>
      <c r="C26" s="31"/>
      <c r="D26" s="31"/>
      <c r="E26" s="31"/>
      <c r="F26" s="31"/>
      <c r="G26" s="31"/>
      <c r="H26" s="32"/>
    </row>
    <row r="27">
      <c r="A27" s="29"/>
      <c r="B27" s="34" t="s">
        <v>575</v>
      </c>
      <c r="C27" s="31"/>
      <c r="D27" s="31"/>
      <c r="E27" s="31"/>
      <c r="F27" s="31"/>
      <c r="G27" s="31"/>
      <c r="H27" s="32"/>
    </row>
    <row r="28">
      <c r="A28" s="29"/>
      <c r="B28" s="31"/>
      <c r="C28" s="31"/>
      <c r="D28" s="31"/>
      <c r="E28" s="31"/>
      <c r="F28" s="31"/>
      <c r="G28" s="31"/>
      <c r="H28" s="32"/>
    </row>
    <row r="29">
      <c r="A29" s="29"/>
      <c r="B29" s="36" t="s">
        <v>576</v>
      </c>
      <c r="G29" s="31"/>
      <c r="H29" s="32"/>
    </row>
    <row r="30">
      <c r="A30" s="29"/>
      <c r="B30" s="35" t="s">
        <v>577</v>
      </c>
      <c r="H30" s="32"/>
    </row>
    <row r="31" ht="14.25" customHeight="1">
      <c r="A31" s="29"/>
      <c r="B31" s="34" t="s">
        <v>578</v>
      </c>
      <c r="C31" s="31"/>
      <c r="D31" s="31"/>
      <c r="E31" s="31"/>
      <c r="F31" s="31"/>
      <c r="G31" s="31"/>
      <c r="H31" s="32"/>
    </row>
    <row r="32">
      <c r="A32" s="29"/>
      <c r="B32" s="34" t="s">
        <v>579</v>
      </c>
      <c r="C32" s="31"/>
      <c r="D32" s="31"/>
      <c r="E32" s="31"/>
      <c r="F32" s="31"/>
      <c r="G32" s="31"/>
      <c r="H32" s="32"/>
    </row>
    <row r="33">
      <c r="A33" s="29"/>
      <c r="B33" s="34" t="s">
        <v>580</v>
      </c>
      <c r="C33" s="31"/>
      <c r="D33" s="31"/>
      <c r="E33" s="31"/>
      <c r="F33" s="31"/>
      <c r="G33" s="31"/>
      <c r="H33" s="32"/>
    </row>
    <row r="34">
      <c r="A34" s="29"/>
      <c r="B34" s="34" t="s">
        <v>581</v>
      </c>
      <c r="C34" s="31"/>
      <c r="D34" s="31"/>
      <c r="E34" s="31"/>
      <c r="F34" s="31"/>
      <c r="G34" s="31"/>
      <c r="H34" s="32"/>
    </row>
    <row r="35">
      <c r="A35" s="29"/>
      <c r="B35" s="31"/>
      <c r="C35" s="31"/>
      <c r="D35" s="31"/>
      <c r="E35" s="31"/>
      <c r="F35" s="31"/>
      <c r="G35" s="31"/>
      <c r="H35" s="32"/>
    </row>
    <row r="36">
      <c r="A36" s="29"/>
      <c r="B36" s="37" t="s">
        <v>582</v>
      </c>
      <c r="C36" s="31"/>
      <c r="D36" s="31"/>
      <c r="E36" s="31"/>
      <c r="F36" s="31"/>
      <c r="G36" s="31"/>
      <c r="H36" s="32"/>
    </row>
    <row r="37">
      <c r="A37" s="29"/>
      <c r="B37" s="34" t="s">
        <v>583</v>
      </c>
      <c r="C37" s="31"/>
      <c r="D37" s="31"/>
      <c r="E37" s="31"/>
      <c r="F37" s="31"/>
      <c r="G37" s="31"/>
      <c r="H37" s="32"/>
    </row>
    <row r="38">
      <c r="A38" s="29"/>
      <c r="B38" s="31"/>
      <c r="C38" s="31"/>
      <c r="D38" s="31"/>
      <c r="E38" s="31"/>
      <c r="F38" s="31"/>
      <c r="G38" s="31"/>
      <c r="H38" s="32"/>
    </row>
    <row r="39">
      <c r="A39" s="29"/>
      <c r="B39" s="37" t="s">
        <v>40</v>
      </c>
      <c r="C39" s="31"/>
      <c r="D39" s="31"/>
      <c r="E39" s="31"/>
      <c r="F39" s="31"/>
      <c r="G39" s="31"/>
      <c r="H39" s="32"/>
    </row>
    <row r="40">
      <c r="A40" s="38"/>
      <c r="B40" s="274" t="s">
        <v>584</v>
      </c>
      <c r="C40" s="28"/>
      <c r="D40" s="28"/>
      <c r="E40" s="28"/>
      <c r="F40" s="28"/>
      <c r="G40" s="28"/>
      <c r="H40" s="10"/>
    </row>
  </sheetData>
  <mergeCells count="10">
    <mergeCell ref="D4:F4"/>
    <mergeCell ref="B29:F29"/>
    <mergeCell ref="B30:G30"/>
    <mergeCell ref="A1:B1"/>
    <mergeCell ref="C1:H1"/>
    <mergeCell ref="A2:B2"/>
    <mergeCell ref="C2:E2"/>
    <mergeCell ref="A3:B4"/>
    <mergeCell ref="C3:D3"/>
    <mergeCell ref="G4:H4"/>
  </mergeCell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5"/>
    <col customWidth="1" min="2" max="2" width="15.25"/>
    <col customWidth="1" min="3" max="3" width="8.13"/>
    <col customWidth="1" min="4" max="4" width="10.13"/>
    <col customWidth="1" min="5" max="5" width="6.75"/>
    <col customWidth="1" min="6" max="6" width="9.13"/>
    <col customWidth="1" min="7" max="7" width="9.38"/>
    <col customWidth="1" min="8" max="8" width="9.25"/>
  </cols>
  <sheetData>
    <row r="1">
      <c r="A1" s="1" t="s">
        <v>0</v>
      </c>
      <c r="B1" s="2"/>
      <c r="C1" s="143" t="s">
        <v>585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0" customHeight="1">
      <c r="A2" s="40" t="s">
        <v>2</v>
      </c>
      <c r="B2" s="2"/>
      <c r="C2" s="275">
        <v>100.0</v>
      </c>
      <c r="D2" s="4"/>
      <c r="E2" s="2"/>
      <c r="F2" s="42"/>
      <c r="G2" s="42"/>
      <c r="H2" s="4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0" customHeight="1">
      <c r="A3" s="40" t="s">
        <v>4</v>
      </c>
      <c r="B3" s="2"/>
      <c r="C3" s="40">
        <v>2.0</v>
      </c>
      <c r="D3" s="2"/>
      <c r="E3" s="42"/>
      <c r="F3" s="42"/>
      <c r="G3" s="42"/>
      <c r="H3" s="42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42"/>
      <c r="B4" s="42"/>
      <c r="C4" s="42"/>
      <c r="D4" s="40" t="s">
        <v>5</v>
      </c>
      <c r="E4" s="4"/>
      <c r="F4" s="2"/>
      <c r="G4" s="40" t="s">
        <v>6</v>
      </c>
      <c r="H4" s="2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42"/>
      <c r="B5" s="43" t="s">
        <v>7</v>
      </c>
      <c r="C5" s="43" t="s">
        <v>8</v>
      </c>
      <c r="D5" s="44" t="s">
        <v>9</v>
      </c>
      <c r="E5" s="45" t="s">
        <v>10</v>
      </c>
      <c r="F5" s="43" t="s">
        <v>11</v>
      </c>
      <c r="G5" s="44" t="s">
        <v>12</v>
      </c>
      <c r="H5" s="4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46">
        <v>1.0</v>
      </c>
      <c r="B6" s="105" t="s">
        <v>65</v>
      </c>
      <c r="C6" s="105" t="s">
        <v>15</v>
      </c>
      <c r="D6" s="49">
        <f t="shared" ref="D6:D11" si="1">100*F6/(100-E6)</f>
        <v>0.04</v>
      </c>
      <c r="E6" s="145">
        <v>25.0</v>
      </c>
      <c r="F6" s="107">
        <v>0.03</v>
      </c>
      <c r="G6" s="49">
        <f t="shared" ref="G6:G11" si="2">D6*$C$3</f>
        <v>0.08</v>
      </c>
      <c r="H6" s="49">
        <f t="shared" ref="H6:H11" si="3">F6*$C$3</f>
        <v>0.06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46">
        <v>2.0</v>
      </c>
      <c r="B7" s="47" t="s">
        <v>153</v>
      </c>
      <c r="C7" s="105" t="s">
        <v>15</v>
      </c>
      <c r="D7" s="49">
        <f t="shared" si="1"/>
        <v>0.08571428571</v>
      </c>
      <c r="E7" s="145">
        <v>30.0</v>
      </c>
      <c r="F7" s="107">
        <v>0.06</v>
      </c>
      <c r="G7" s="49">
        <f t="shared" si="2"/>
        <v>0.1714285714</v>
      </c>
      <c r="H7" s="49">
        <f t="shared" si="3"/>
        <v>0.12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46">
        <v>3.0</v>
      </c>
      <c r="B8" s="105" t="s">
        <v>450</v>
      </c>
      <c r="C8" s="105" t="s">
        <v>21</v>
      </c>
      <c r="D8" s="49">
        <f t="shared" si="1"/>
        <v>0</v>
      </c>
      <c r="E8" s="52"/>
      <c r="F8" s="107">
        <v>0.0</v>
      </c>
      <c r="G8" s="49">
        <f t="shared" si="2"/>
        <v>0</v>
      </c>
      <c r="H8" s="49">
        <f t="shared" si="3"/>
        <v>0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46">
        <v>4.0</v>
      </c>
      <c r="B9" s="47" t="s">
        <v>451</v>
      </c>
      <c r="C9" s="105" t="s">
        <v>21</v>
      </c>
      <c r="D9" s="49">
        <f t="shared" si="1"/>
        <v>0.03</v>
      </c>
      <c r="E9" s="52"/>
      <c r="F9" s="107">
        <v>0.03</v>
      </c>
      <c r="G9" s="49">
        <f t="shared" si="2"/>
        <v>0.06</v>
      </c>
      <c r="H9" s="49">
        <f t="shared" si="3"/>
        <v>0.06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46">
        <v>5.0</v>
      </c>
      <c r="B10" s="47" t="s">
        <v>121</v>
      </c>
      <c r="C10" s="105" t="s">
        <v>15</v>
      </c>
      <c r="D10" s="49">
        <f t="shared" si="1"/>
        <v>0.015</v>
      </c>
      <c r="E10" s="52"/>
      <c r="F10" s="107">
        <v>0.015</v>
      </c>
      <c r="G10" s="49">
        <f t="shared" si="2"/>
        <v>0.03</v>
      </c>
      <c r="H10" s="49">
        <f t="shared" si="3"/>
        <v>0.03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46">
        <v>6.0</v>
      </c>
      <c r="B11" s="105" t="s">
        <v>23</v>
      </c>
      <c r="C11" s="105" t="s">
        <v>15</v>
      </c>
      <c r="D11" s="49">
        <f t="shared" si="1"/>
        <v>0</v>
      </c>
      <c r="E11" s="52"/>
      <c r="F11" s="107">
        <v>0.0</v>
      </c>
      <c r="G11" s="49">
        <f t="shared" si="2"/>
        <v>0</v>
      </c>
      <c r="H11" s="49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42"/>
      <c r="B12" s="45" t="s">
        <v>29</v>
      </c>
      <c r="C12" s="42"/>
      <c r="D12" s="42"/>
      <c r="E12" s="42"/>
      <c r="F12" s="49">
        <f>SUM(F6:F11)</f>
        <v>0.135</v>
      </c>
      <c r="G12" s="42"/>
      <c r="H12" s="49">
        <f>SUM(H6:H11)</f>
        <v>0.27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31"/>
      <c r="B13" s="31"/>
      <c r="C13" s="31"/>
      <c r="D13" s="31"/>
      <c r="E13" s="31"/>
      <c r="F13" s="31"/>
      <c r="G13" s="31"/>
      <c r="H13" s="31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0" customHeight="1">
      <c r="A14" s="59"/>
      <c r="B14" s="147" t="s">
        <v>30</v>
      </c>
      <c r="C14" s="60"/>
      <c r="D14" s="60"/>
      <c r="E14" s="60"/>
      <c r="F14" s="60"/>
      <c r="G14" s="60"/>
      <c r="H14" s="61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29"/>
      <c r="B15" s="34" t="s">
        <v>586</v>
      </c>
      <c r="C15" s="31"/>
      <c r="D15" s="31"/>
      <c r="E15" s="31"/>
      <c r="F15" s="31"/>
      <c r="G15" s="31"/>
      <c r="H15" s="32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29"/>
      <c r="B16" s="36" t="s">
        <v>34</v>
      </c>
      <c r="C16" s="31"/>
      <c r="D16" s="31"/>
      <c r="E16" s="31"/>
      <c r="F16" s="31"/>
      <c r="G16" s="31"/>
      <c r="H16" s="32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29"/>
      <c r="B17" s="34" t="s">
        <v>587</v>
      </c>
      <c r="C17" s="31"/>
      <c r="D17" s="31"/>
      <c r="E17" s="31"/>
      <c r="F17" s="31"/>
      <c r="G17" s="31"/>
      <c r="H17" s="32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29"/>
      <c r="B18" s="34" t="s">
        <v>588</v>
      </c>
      <c r="C18" s="31"/>
      <c r="D18" s="31"/>
      <c r="E18" s="31"/>
      <c r="F18" s="31"/>
      <c r="G18" s="31"/>
      <c r="H18" s="32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29"/>
      <c r="B19" s="34" t="s">
        <v>589</v>
      </c>
      <c r="C19" s="31"/>
      <c r="D19" s="31"/>
      <c r="E19" s="31"/>
      <c r="F19" s="31"/>
      <c r="G19" s="31"/>
      <c r="H19" s="3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29"/>
      <c r="B20" s="34" t="s">
        <v>590</v>
      </c>
      <c r="C20" s="31"/>
      <c r="D20" s="31"/>
      <c r="E20" s="31"/>
      <c r="F20" s="31"/>
      <c r="G20" s="31"/>
      <c r="H20" s="3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29"/>
      <c r="B21" s="37" t="s">
        <v>40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38"/>
      <c r="B22" s="39" t="s">
        <v>462</v>
      </c>
      <c r="C22" s="28"/>
      <c r="D22" s="28"/>
      <c r="E22" s="28"/>
      <c r="F22" s="28"/>
      <c r="G22" s="28"/>
      <c r="H22" s="1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63"/>
    <col customWidth="1" min="2" max="2" width="18.5"/>
    <col customWidth="1" min="3" max="3" width="6.0"/>
    <col customWidth="1" min="4" max="4" width="8.13"/>
    <col customWidth="1" min="5" max="5" width="6.5"/>
    <col customWidth="1" min="6" max="6" width="9.25"/>
    <col customWidth="1" min="7" max="7" width="9.0"/>
    <col customWidth="1" min="8" max="8" width="10.63"/>
  </cols>
  <sheetData>
    <row r="1" ht="15.0" customHeight="1">
      <c r="A1" s="276" t="s">
        <v>0</v>
      </c>
      <c r="B1" s="276"/>
      <c r="C1" s="277" t="s">
        <v>591</v>
      </c>
      <c r="D1" s="276"/>
      <c r="E1" s="276"/>
      <c r="F1" s="276"/>
      <c r="G1" s="276"/>
      <c r="H1" s="276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0" customHeight="1">
      <c r="A2" s="276" t="s">
        <v>2</v>
      </c>
      <c r="B2" s="276"/>
      <c r="C2" s="278">
        <v>120.0</v>
      </c>
      <c r="D2" s="276"/>
      <c r="E2" s="276"/>
      <c r="F2" s="276"/>
      <c r="G2" s="276"/>
      <c r="H2" s="276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0" customHeight="1">
      <c r="A3" s="279"/>
      <c r="B3" s="279"/>
      <c r="C3" s="278"/>
      <c r="D3" s="276"/>
      <c r="E3" s="276"/>
      <c r="F3" s="276"/>
      <c r="G3" s="276"/>
      <c r="H3" s="276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280" t="s">
        <v>4</v>
      </c>
      <c r="B4" s="2"/>
      <c r="C4" s="278">
        <v>2.0</v>
      </c>
      <c r="D4" s="276"/>
      <c r="E4" s="276"/>
      <c r="F4" s="276"/>
      <c r="G4" s="276"/>
      <c r="H4" s="276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276"/>
      <c r="B5" s="276"/>
      <c r="C5" s="276"/>
      <c r="D5" s="281" t="s">
        <v>5</v>
      </c>
      <c r="E5" s="4"/>
      <c r="F5" s="2"/>
      <c r="G5" s="281" t="s">
        <v>592</v>
      </c>
      <c r="H5" s="2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276"/>
      <c r="B6" s="276" t="s">
        <v>7</v>
      </c>
      <c r="C6" s="276" t="s">
        <v>8</v>
      </c>
      <c r="D6" s="276" t="s">
        <v>9</v>
      </c>
      <c r="E6" s="276" t="s">
        <v>10</v>
      </c>
      <c r="F6" s="276" t="s">
        <v>11</v>
      </c>
      <c r="G6" s="276" t="s">
        <v>12</v>
      </c>
      <c r="H6" s="276" t="s">
        <v>13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276"/>
      <c r="B7" s="277" t="s">
        <v>593</v>
      </c>
      <c r="C7" s="276"/>
      <c r="D7" s="276"/>
      <c r="E7" s="276"/>
      <c r="F7" s="276"/>
      <c r="G7" s="276"/>
      <c r="H7" s="276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278">
        <v>1.0</v>
      </c>
      <c r="B8" s="276" t="s">
        <v>594</v>
      </c>
      <c r="C8" s="276" t="s">
        <v>15</v>
      </c>
      <c r="D8" s="282">
        <f t="shared" ref="D8:D24" si="1">100*F8/(100-E8)</f>
        <v>0.025</v>
      </c>
      <c r="E8" s="283"/>
      <c r="F8" s="283">
        <v>0.025</v>
      </c>
      <c r="G8" s="284">
        <f t="shared" ref="G8:G24" si="2">D8*$C$4</f>
        <v>0.05</v>
      </c>
      <c r="H8" s="284">
        <f t="shared" ref="H8:H24" si="3">F8*$C$4</f>
        <v>0.05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278">
        <v>2.0</v>
      </c>
      <c r="B9" s="276" t="s">
        <v>595</v>
      </c>
      <c r="C9" s="276" t="s">
        <v>15</v>
      </c>
      <c r="D9" s="282">
        <f t="shared" si="1"/>
        <v>0.02</v>
      </c>
      <c r="E9" s="283"/>
      <c r="F9" s="285">
        <v>0.02</v>
      </c>
      <c r="G9" s="284">
        <f t="shared" si="2"/>
        <v>0.04</v>
      </c>
      <c r="H9" s="284">
        <f t="shared" si="3"/>
        <v>0.04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278">
        <v>3.0</v>
      </c>
      <c r="B10" s="276" t="s">
        <v>596</v>
      </c>
      <c r="C10" s="276" t="s">
        <v>15</v>
      </c>
      <c r="D10" s="282">
        <f t="shared" si="1"/>
        <v>0.01</v>
      </c>
      <c r="E10" s="283"/>
      <c r="F10" s="285">
        <v>0.01</v>
      </c>
      <c r="G10" s="284">
        <f t="shared" si="2"/>
        <v>0.02</v>
      </c>
      <c r="H10" s="284">
        <f t="shared" si="3"/>
        <v>0.02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278">
        <v>4.0</v>
      </c>
      <c r="B11" s="276" t="s">
        <v>597</v>
      </c>
      <c r="C11" s="276" t="s">
        <v>15</v>
      </c>
      <c r="D11" s="282">
        <f t="shared" si="1"/>
        <v>0.015</v>
      </c>
      <c r="E11" s="283"/>
      <c r="F11" s="285">
        <v>0.015</v>
      </c>
      <c r="G11" s="284">
        <f t="shared" si="2"/>
        <v>0.03</v>
      </c>
      <c r="H11" s="284">
        <f t="shared" si="3"/>
        <v>0.03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276"/>
      <c r="B12" s="277" t="s">
        <v>598</v>
      </c>
      <c r="C12" s="276"/>
      <c r="D12" s="282">
        <f t="shared" si="1"/>
        <v>0</v>
      </c>
      <c r="E12" s="283"/>
      <c r="F12" s="285"/>
      <c r="G12" s="284">
        <f t="shared" si="2"/>
        <v>0</v>
      </c>
      <c r="H12" s="284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0" customHeight="1">
      <c r="A13" s="278">
        <v>1.0</v>
      </c>
      <c r="B13" s="276" t="s">
        <v>599</v>
      </c>
      <c r="C13" s="276" t="s">
        <v>15</v>
      </c>
      <c r="D13" s="282">
        <f t="shared" si="1"/>
        <v>0.012</v>
      </c>
      <c r="E13" s="283"/>
      <c r="F13" s="285">
        <v>0.012</v>
      </c>
      <c r="G13" s="284">
        <f t="shared" si="2"/>
        <v>0.024</v>
      </c>
      <c r="H13" s="284">
        <f t="shared" si="3"/>
        <v>0.024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0" customHeight="1">
      <c r="A14" s="278">
        <v>2.0</v>
      </c>
      <c r="B14" s="276" t="s">
        <v>251</v>
      </c>
      <c r="C14" s="276" t="s">
        <v>15</v>
      </c>
      <c r="D14" s="282">
        <f t="shared" si="1"/>
        <v>0.005</v>
      </c>
      <c r="E14" s="283"/>
      <c r="F14" s="285">
        <v>0.005</v>
      </c>
      <c r="G14" s="284">
        <f t="shared" si="2"/>
        <v>0.01</v>
      </c>
      <c r="H14" s="284">
        <f t="shared" si="3"/>
        <v>0.01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278">
        <v>3.0</v>
      </c>
      <c r="B15" s="276" t="s">
        <v>600</v>
      </c>
      <c r="C15" s="276" t="s">
        <v>15</v>
      </c>
      <c r="D15" s="282">
        <f t="shared" si="1"/>
        <v>0.0015</v>
      </c>
      <c r="E15" s="283"/>
      <c r="F15" s="285">
        <v>0.0015</v>
      </c>
      <c r="G15" s="284">
        <f t="shared" si="2"/>
        <v>0.003</v>
      </c>
      <c r="H15" s="284">
        <f t="shared" si="3"/>
        <v>0.003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278">
        <v>4.0</v>
      </c>
      <c r="B16" s="276" t="s">
        <v>601</v>
      </c>
      <c r="C16" s="276" t="s">
        <v>15</v>
      </c>
      <c r="D16" s="282">
        <f t="shared" si="1"/>
        <v>0.055</v>
      </c>
      <c r="E16" s="283"/>
      <c r="F16" s="285">
        <v>0.055</v>
      </c>
      <c r="G16" s="284">
        <f t="shared" si="2"/>
        <v>0.11</v>
      </c>
      <c r="H16" s="284">
        <f t="shared" si="3"/>
        <v>0.11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278">
        <v>5.0</v>
      </c>
      <c r="B17" s="276" t="s">
        <v>24</v>
      </c>
      <c r="C17" s="276" t="s">
        <v>15</v>
      </c>
      <c r="D17" s="282">
        <f t="shared" si="1"/>
        <v>0.007</v>
      </c>
      <c r="E17" s="283"/>
      <c r="F17" s="285">
        <v>0.007</v>
      </c>
      <c r="G17" s="284">
        <f t="shared" si="2"/>
        <v>0.014</v>
      </c>
      <c r="H17" s="284">
        <f t="shared" si="3"/>
        <v>0.014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278">
        <v>6.0</v>
      </c>
      <c r="B18" s="276" t="s">
        <v>602</v>
      </c>
      <c r="C18" s="276" t="s">
        <v>15</v>
      </c>
      <c r="D18" s="282">
        <f t="shared" si="1"/>
        <v>0.001</v>
      </c>
      <c r="E18" s="283"/>
      <c r="F18" s="285">
        <v>0.001</v>
      </c>
      <c r="G18" s="284">
        <f t="shared" si="2"/>
        <v>0.002</v>
      </c>
      <c r="H18" s="284">
        <f t="shared" si="3"/>
        <v>0.002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278">
        <v>7.0</v>
      </c>
      <c r="B19" s="276" t="s">
        <v>157</v>
      </c>
      <c r="C19" s="276" t="s">
        <v>15</v>
      </c>
      <c r="D19" s="282">
        <f t="shared" si="1"/>
        <v>0.003125</v>
      </c>
      <c r="E19" s="286">
        <v>68.0</v>
      </c>
      <c r="F19" s="285">
        <v>0.001</v>
      </c>
      <c r="G19" s="284">
        <f t="shared" si="2"/>
        <v>0.00625</v>
      </c>
      <c r="H19" s="284">
        <f t="shared" si="3"/>
        <v>0.002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278">
        <v>8.0</v>
      </c>
      <c r="B20" s="276" t="s">
        <v>603</v>
      </c>
      <c r="C20" s="276" t="s">
        <v>15</v>
      </c>
      <c r="D20" s="282">
        <f t="shared" si="1"/>
        <v>0.02941176471</v>
      </c>
      <c r="E20" s="286">
        <v>15.0</v>
      </c>
      <c r="F20" s="285">
        <v>0.025</v>
      </c>
      <c r="G20" s="284">
        <f t="shared" si="2"/>
        <v>0.05882352941</v>
      </c>
      <c r="H20" s="284">
        <f t="shared" si="3"/>
        <v>0.05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276"/>
      <c r="B21" s="277" t="s">
        <v>604</v>
      </c>
      <c r="C21" s="276"/>
      <c r="D21" s="282">
        <f t="shared" si="1"/>
        <v>0</v>
      </c>
      <c r="E21" s="283"/>
      <c r="F21" s="285"/>
      <c r="G21" s="284">
        <f t="shared" si="2"/>
        <v>0</v>
      </c>
      <c r="H21" s="284">
        <f t="shared" si="3"/>
        <v>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278">
        <v>1.0</v>
      </c>
      <c r="B22" s="279" t="s">
        <v>605</v>
      </c>
      <c r="C22" s="276" t="s">
        <v>15</v>
      </c>
      <c r="D22" s="282">
        <f t="shared" si="1"/>
        <v>0.02</v>
      </c>
      <c r="E22" s="283"/>
      <c r="F22" s="285">
        <v>0.02</v>
      </c>
      <c r="G22" s="284">
        <f t="shared" si="2"/>
        <v>0.04</v>
      </c>
      <c r="H22" s="284">
        <f t="shared" si="3"/>
        <v>0.04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0" customHeight="1">
      <c r="A23" s="278">
        <v>2.0</v>
      </c>
      <c r="B23" s="276" t="s">
        <v>24</v>
      </c>
      <c r="C23" s="276" t="s">
        <v>15</v>
      </c>
      <c r="D23" s="282">
        <f t="shared" si="1"/>
        <v>0.015</v>
      </c>
      <c r="E23" s="283"/>
      <c r="F23" s="285">
        <v>0.015</v>
      </c>
      <c r="G23" s="284">
        <f t="shared" si="2"/>
        <v>0.03</v>
      </c>
      <c r="H23" s="284">
        <f t="shared" si="3"/>
        <v>0.03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0" customHeight="1">
      <c r="A24" s="278">
        <v>3.0</v>
      </c>
      <c r="B24" s="276" t="s">
        <v>606</v>
      </c>
      <c r="C24" s="276" t="s">
        <v>15</v>
      </c>
      <c r="D24" s="282">
        <f t="shared" si="1"/>
        <v>0.002</v>
      </c>
      <c r="E24" s="286">
        <v>50.0</v>
      </c>
      <c r="F24" s="285">
        <v>0.001</v>
      </c>
      <c r="G24" s="284">
        <f t="shared" si="2"/>
        <v>0.004</v>
      </c>
      <c r="H24" s="284">
        <f t="shared" si="3"/>
        <v>0.002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0" customHeight="1">
      <c r="A25" s="276"/>
      <c r="B25" s="276" t="s">
        <v>29</v>
      </c>
      <c r="C25" s="276"/>
      <c r="D25" s="276"/>
      <c r="E25" s="276"/>
      <c r="F25" s="283">
        <f>SUM(F8:F24)</f>
        <v>0.2135</v>
      </c>
      <c r="G25" s="284"/>
      <c r="H25" s="284">
        <f>SUM(H8:H24)</f>
        <v>0.427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0" customHeight="1">
      <c r="A27" s="5"/>
      <c r="B27" s="287" t="s">
        <v>34</v>
      </c>
      <c r="C27" s="288"/>
      <c r="D27" s="288"/>
      <c r="E27" s="288"/>
      <c r="F27" s="288"/>
      <c r="G27" s="288"/>
      <c r="H27" s="289"/>
      <c r="I27" s="127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5"/>
      <c r="B28" s="290" t="s">
        <v>607</v>
      </c>
      <c r="C28" s="127"/>
      <c r="D28" s="127"/>
      <c r="E28" s="127"/>
      <c r="F28" s="127"/>
      <c r="G28" s="127"/>
      <c r="H28" s="180"/>
      <c r="I28" s="127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290" t="s">
        <v>608</v>
      </c>
      <c r="C29" s="127"/>
      <c r="D29" s="127"/>
      <c r="E29" s="127"/>
      <c r="F29" s="127"/>
      <c r="G29" s="127"/>
      <c r="H29" s="180"/>
      <c r="I29" s="127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5"/>
      <c r="B30" s="290" t="s">
        <v>609</v>
      </c>
      <c r="C30" s="127"/>
      <c r="D30" s="127"/>
      <c r="E30" s="127"/>
      <c r="F30" s="127"/>
      <c r="G30" s="127"/>
      <c r="H30" s="180"/>
      <c r="I30" s="127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"/>
      <c r="B31" s="290" t="s">
        <v>610</v>
      </c>
      <c r="C31" s="127"/>
      <c r="D31" s="127"/>
      <c r="E31" s="127"/>
      <c r="F31" s="127"/>
      <c r="G31" s="127"/>
      <c r="H31" s="180"/>
      <c r="I31" s="127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5"/>
      <c r="B32" s="290" t="s">
        <v>611</v>
      </c>
      <c r="C32" s="127"/>
      <c r="D32" s="127"/>
      <c r="E32" s="127"/>
      <c r="F32" s="127"/>
      <c r="G32" s="127"/>
      <c r="H32" s="180"/>
      <c r="I32" s="127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290" t="s">
        <v>612</v>
      </c>
      <c r="C33" s="127"/>
      <c r="D33" s="127"/>
      <c r="E33" s="127"/>
      <c r="F33" s="127"/>
      <c r="G33" s="127"/>
      <c r="H33" s="180"/>
      <c r="I33" s="127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290"/>
      <c r="C34" s="127"/>
      <c r="D34" s="127"/>
      <c r="E34" s="127"/>
      <c r="F34" s="127"/>
      <c r="G34" s="127"/>
      <c r="H34" s="180"/>
      <c r="I34" s="127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290" t="s">
        <v>613</v>
      </c>
      <c r="C35" s="127"/>
      <c r="D35" s="127"/>
      <c r="E35" s="127"/>
      <c r="F35" s="127"/>
      <c r="G35" s="127"/>
      <c r="H35" s="180"/>
      <c r="I35" s="127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290" t="s">
        <v>614</v>
      </c>
      <c r="C36" s="127"/>
      <c r="D36" s="127"/>
      <c r="E36" s="127"/>
      <c r="F36" s="127"/>
      <c r="G36" s="127"/>
      <c r="H36" s="180"/>
      <c r="I36" s="127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290" t="s">
        <v>615</v>
      </c>
      <c r="C37" s="127"/>
      <c r="D37" s="127"/>
      <c r="E37" s="127"/>
      <c r="F37" s="127"/>
      <c r="G37" s="127"/>
      <c r="H37" s="180"/>
      <c r="I37" s="127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290" t="s">
        <v>616</v>
      </c>
      <c r="C38" s="127"/>
      <c r="D38" s="127"/>
      <c r="E38" s="127"/>
      <c r="F38" s="127"/>
      <c r="G38" s="127"/>
      <c r="H38" s="180"/>
      <c r="I38" s="127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290" t="s">
        <v>617</v>
      </c>
      <c r="C39" s="127"/>
      <c r="D39" s="127"/>
      <c r="E39" s="127"/>
      <c r="F39" s="127"/>
      <c r="G39" s="127"/>
      <c r="H39" s="180"/>
      <c r="I39" s="127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290"/>
      <c r="C40" s="127"/>
      <c r="D40" s="127"/>
      <c r="E40" s="127"/>
      <c r="F40" s="127"/>
      <c r="G40" s="127"/>
      <c r="H40" s="180"/>
      <c r="I40" s="127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290" t="s">
        <v>618</v>
      </c>
      <c r="C41" s="127"/>
      <c r="D41" s="127"/>
      <c r="E41" s="127"/>
      <c r="F41" s="127"/>
      <c r="G41" s="127"/>
      <c r="H41" s="180"/>
      <c r="I41" s="127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290" t="s">
        <v>619</v>
      </c>
      <c r="C42" s="127"/>
      <c r="D42" s="127"/>
      <c r="E42" s="127"/>
      <c r="F42" s="127"/>
      <c r="G42" s="127"/>
      <c r="H42" s="180"/>
      <c r="I42" s="127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290"/>
      <c r="C43" s="127"/>
      <c r="D43" s="127"/>
      <c r="E43" s="127"/>
      <c r="F43" s="127"/>
      <c r="G43" s="127"/>
      <c r="H43" s="180"/>
      <c r="I43" s="127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290" t="s">
        <v>620</v>
      </c>
      <c r="C44" s="127"/>
      <c r="D44" s="127"/>
      <c r="E44" s="127"/>
      <c r="F44" s="127"/>
      <c r="G44" s="127"/>
      <c r="H44" s="180"/>
      <c r="I44" s="127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290" t="s">
        <v>621</v>
      </c>
      <c r="C45" s="127"/>
      <c r="D45" s="127"/>
      <c r="E45" s="127"/>
      <c r="F45" s="127"/>
      <c r="G45" s="127"/>
      <c r="H45" s="180"/>
      <c r="I45" s="127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290" t="s">
        <v>622</v>
      </c>
      <c r="C46" s="127"/>
      <c r="D46" s="127"/>
      <c r="E46" s="127"/>
      <c r="F46" s="127"/>
      <c r="G46" s="127"/>
      <c r="H46" s="180"/>
      <c r="I46" s="127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290" t="s">
        <v>623</v>
      </c>
      <c r="C47" s="127"/>
      <c r="D47" s="127"/>
      <c r="E47" s="127"/>
      <c r="F47" s="127"/>
      <c r="G47" s="127"/>
      <c r="H47" s="180"/>
      <c r="I47" s="127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290" t="s">
        <v>624</v>
      </c>
      <c r="C48" s="127"/>
      <c r="D48" s="127"/>
      <c r="E48" s="127"/>
      <c r="F48" s="127"/>
      <c r="G48" s="127"/>
      <c r="H48" s="180"/>
      <c r="I48" s="127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290" t="s">
        <v>625</v>
      </c>
      <c r="C49" s="127"/>
      <c r="D49" s="127"/>
      <c r="E49" s="127"/>
      <c r="F49" s="127"/>
      <c r="G49" s="127"/>
      <c r="H49" s="180"/>
      <c r="I49" s="127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290"/>
      <c r="C50" s="127"/>
      <c r="D50" s="127"/>
      <c r="E50" s="127"/>
      <c r="F50" s="127"/>
      <c r="G50" s="127"/>
      <c r="H50" s="180"/>
      <c r="I50" s="127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290" t="s">
        <v>626</v>
      </c>
      <c r="C51" s="127"/>
      <c r="D51" s="127"/>
      <c r="E51" s="127"/>
      <c r="F51" s="127"/>
      <c r="G51" s="127"/>
      <c r="H51" s="180"/>
      <c r="I51" s="127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290" t="s">
        <v>627</v>
      </c>
      <c r="C52" s="127"/>
      <c r="D52" s="127"/>
      <c r="E52" s="127"/>
      <c r="F52" s="127"/>
      <c r="G52" s="127"/>
      <c r="H52" s="180"/>
      <c r="I52" s="127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290" t="s">
        <v>628</v>
      </c>
      <c r="C53" s="127"/>
      <c r="D53" s="127"/>
      <c r="E53" s="127"/>
      <c r="F53" s="127"/>
      <c r="G53" s="127"/>
      <c r="H53" s="180"/>
      <c r="I53" s="127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290" t="s">
        <v>629</v>
      </c>
      <c r="C54" s="127"/>
      <c r="D54" s="127"/>
      <c r="E54" s="127"/>
      <c r="F54" s="127"/>
      <c r="G54" s="127"/>
      <c r="H54" s="180"/>
      <c r="I54" s="127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290"/>
      <c r="C55" s="127"/>
      <c r="D55" s="127"/>
      <c r="E55" s="127"/>
      <c r="F55" s="127"/>
      <c r="G55" s="127"/>
      <c r="H55" s="180"/>
      <c r="I55" s="127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290" t="s">
        <v>61</v>
      </c>
      <c r="C56" s="127"/>
      <c r="D56" s="127"/>
      <c r="E56" s="127"/>
      <c r="F56" s="127"/>
      <c r="G56" s="127"/>
      <c r="H56" s="180"/>
      <c r="I56" s="127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290" t="s">
        <v>630</v>
      </c>
      <c r="C57" s="127"/>
      <c r="D57" s="127"/>
      <c r="E57" s="127"/>
      <c r="F57" s="127"/>
      <c r="G57" s="127"/>
      <c r="H57" s="180"/>
      <c r="I57" s="127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291" t="s">
        <v>631</v>
      </c>
      <c r="C58" s="156"/>
      <c r="D58" s="156"/>
      <c r="E58" s="156"/>
      <c r="F58" s="156"/>
      <c r="G58" s="156"/>
      <c r="H58" s="157"/>
      <c r="I58" s="127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3">
    <mergeCell ref="A4:B4"/>
    <mergeCell ref="D5:F5"/>
    <mergeCell ref="G5:H5"/>
  </mergeCells>
  <printOptions/>
  <pageMargins bottom="0.75" footer="0.0" header="0.0" left="0.7" right="0.7" top="0.75"/>
  <pageSetup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88"/>
    <col customWidth="1" min="2" max="2" width="19.63"/>
    <col customWidth="1" min="3" max="8" width="8.63"/>
  </cols>
  <sheetData>
    <row r="1" ht="15.0" customHeight="1">
      <c r="A1" s="1" t="s">
        <v>0</v>
      </c>
      <c r="B1" s="2"/>
      <c r="C1" s="103" t="s">
        <v>632</v>
      </c>
      <c r="D1" s="42"/>
      <c r="E1" s="42"/>
      <c r="F1" s="42"/>
      <c r="G1" s="42"/>
      <c r="H1" s="4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0" customHeight="1">
      <c r="A2" s="40" t="s">
        <v>633</v>
      </c>
      <c r="B2" s="2"/>
      <c r="C2" s="40" t="s">
        <v>634</v>
      </c>
      <c r="D2" s="4"/>
      <c r="E2" s="2"/>
      <c r="F2" s="42"/>
      <c r="G2" s="42"/>
      <c r="H2" s="4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0" customHeight="1">
      <c r="A3" s="40" t="s">
        <v>4</v>
      </c>
      <c r="B3" s="2"/>
      <c r="C3" s="40">
        <v>2.0</v>
      </c>
      <c r="D3" s="2"/>
      <c r="E3" s="42"/>
      <c r="F3" s="42"/>
      <c r="G3" s="42"/>
      <c r="H3" s="42"/>
      <c r="I3" s="292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42"/>
      <c r="B4" s="42"/>
      <c r="C4" s="42"/>
      <c r="D4" s="40" t="s">
        <v>5</v>
      </c>
      <c r="E4" s="4"/>
      <c r="F4" s="2"/>
      <c r="G4" s="40" t="s">
        <v>6</v>
      </c>
      <c r="H4" s="2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42"/>
      <c r="B5" s="43" t="s">
        <v>7</v>
      </c>
      <c r="C5" s="43" t="s">
        <v>8</v>
      </c>
      <c r="D5" s="44" t="s">
        <v>9</v>
      </c>
      <c r="E5" s="45" t="s">
        <v>10</v>
      </c>
      <c r="F5" s="43" t="s">
        <v>11</v>
      </c>
      <c r="G5" s="44" t="s">
        <v>12</v>
      </c>
      <c r="H5" s="4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293">
        <v>1.0</v>
      </c>
      <c r="B6" s="47" t="s">
        <v>635</v>
      </c>
      <c r="C6" s="47" t="s">
        <v>15</v>
      </c>
      <c r="D6" s="49">
        <f t="shared" ref="D6:D17" si="1">100*F6/(100-E6)</f>
        <v>0.015</v>
      </c>
      <c r="E6" s="50"/>
      <c r="F6" s="294">
        <v>0.015</v>
      </c>
      <c r="G6" s="295">
        <f t="shared" ref="G6:G17" si="2">D6*$C$3</f>
        <v>0.03</v>
      </c>
      <c r="H6" s="295">
        <f t="shared" ref="H6:H17" si="3">F6*$C$3</f>
        <v>0.03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293">
        <v>2.0</v>
      </c>
      <c r="B7" s="47" t="s">
        <v>139</v>
      </c>
      <c r="C7" s="47" t="s">
        <v>21</v>
      </c>
      <c r="D7" s="49">
        <f t="shared" si="1"/>
        <v>0.1</v>
      </c>
      <c r="E7" s="50"/>
      <c r="F7" s="294">
        <v>0.1</v>
      </c>
      <c r="G7" s="295">
        <f t="shared" si="2"/>
        <v>0.2</v>
      </c>
      <c r="H7" s="295">
        <f t="shared" si="3"/>
        <v>0.2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293">
        <v>3.0</v>
      </c>
      <c r="B8" s="47" t="s">
        <v>23</v>
      </c>
      <c r="C8" s="47" t="s">
        <v>15</v>
      </c>
      <c r="D8" s="49">
        <f t="shared" si="1"/>
        <v>0</v>
      </c>
      <c r="E8" s="50"/>
      <c r="F8" s="294">
        <v>0.0</v>
      </c>
      <c r="G8" s="295">
        <f t="shared" si="2"/>
        <v>0</v>
      </c>
      <c r="H8" s="295">
        <f t="shared" si="3"/>
        <v>0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293">
        <v>4.0</v>
      </c>
      <c r="B9" s="47" t="s">
        <v>636</v>
      </c>
      <c r="C9" s="47" t="s">
        <v>15</v>
      </c>
      <c r="D9" s="49">
        <f t="shared" si="1"/>
        <v>0</v>
      </c>
      <c r="E9" s="50"/>
      <c r="F9" s="294">
        <v>0.0</v>
      </c>
      <c r="G9" s="295">
        <f t="shared" si="2"/>
        <v>0</v>
      </c>
      <c r="H9" s="295">
        <f t="shared" si="3"/>
        <v>0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293">
        <v>5.0</v>
      </c>
      <c r="B10" s="47" t="s">
        <v>376</v>
      </c>
      <c r="C10" s="47" t="s">
        <v>15</v>
      </c>
      <c r="D10" s="49">
        <f t="shared" si="1"/>
        <v>0.025</v>
      </c>
      <c r="E10" s="50"/>
      <c r="F10" s="294">
        <v>0.025</v>
      </c>
      <c r="G10" s="295">
        <f t="shared" si="2"/>
        <v>0.05</v>
      </c>
      <c r="H10" s="295">
        <f t="shared" si="3"/>
        <v>0.05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293">
        <v>6.0</v>
      </c>
      <c r="B11" s="47" t="s">
        <v>24</v>
      </c>
      <c r="C11" s="47" t="s">
        <v>15</v>
      </c>
      <c r="D11" s="49">
        <f t="shared" si="1"/>
        <v>0.015</v>
      </c>
      <c r="E11" s="50"/>
      <c r="F11" s="294">
        <v>0.015</v>
      </c>
      <c r="G11" s="295">
        <f t="shared" si="2"/>
        <v>0.03</v>
      </c>
      <c r="H11" s="295">
        <f t="shared" si="3"/>
        <v>0.03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293">
        <v>7.0</v>
      </c>
      <c r="B12" s="47" t="s">
        <v>231</v>
      </c>
      <c r="C12" s="47" t="s">
        <v>21</v>
      </c>
      <c r="D12" s="49">
        <f t="shared" si="1"/>
        <v>0.02</v>
      </c>
      <c r="E12" s="50"/>
      <c r="F12" s="294">
        <v>0.02</v>
      </c>
      <c r="G12" s="295">
        <f t="shared" si="2"/>
        <v>0.04</v>
      </c>
      <c r="H12" s="295">
        <f t="shared" si="3"/>
        <v>0.04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0" customHeight="1">
      <c r="A13" s="293">
        <v>8.0</v>
      </c>
      <c r="B13" s="47" t="s">
        <v>121</v>
      </c>
      <c r="C13" s="47" t="s">
        <v>15</v>
      </c>
      <c r="D13" s="49">
        <f t="shared" si="1"/>
        <v>0.005</v>
      </c>
      <c r="E13" s="50"/>
      <c r="F13" s="294">
        <v>0.005</v>
      </c>
      <c r="G13" s="295">
        <f t="shared" si="2"/>
        <v>0.01</v>
      </c>
      <c r="H13" s="295">
        <f t="shared" si="3"/>
        <v>0.01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0" customHeight="1">
      <c r="A14" s="293">
        <v>9.0</v>
      </c>
      <c r="B14" s="47" t="s">
        <v>637</v>
      </c>
      <c r="C14" s="47" t="s">
        <v>15</v>
      </c>
      <c r="D14" s="49">
        <f t="shared" si="1"/>
        <v>0.004</v>
      </c>
      <c r="E14" s="50"/>
      <c r="F14" s="294">
        <v>0.004</v>
      </c>
      <c r="G14" s="295">
        <f t="shared" si="2"/>
        <v>0.008</v>
      </c>
      <c r="H14" s="295">
        <f t="shared" si="3"/>
        <v>0.008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42"/>
      <c r="B15" s="43" t="s">
        <v>638</v>
      </c>
      <c r="C15" s="42"/>
      <c r="D15" s="49">
        <f t="shared" si="1"/>
        <v>0</v>
      </c>
      <c r="E15" s="50"/>
      <c r="F15" s="50"/>
      <c r="G15" s="295">
        <f t="shared" si="2"/>
        <v>0</v>
      </c>
      <c r="H15" s="295">
        <f t="shared" si="3"/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46">
        <v>1.0</v>
      </c>
      <c r="B16" s="47" t="s">
        <v>639</v>
      </c>
      <c r="C16" s="47" t="s">
        <v>15</v>
      </c>
      <c r="D16" s="49">
        <f t="shared" si="1"/>
        <v>0.045</v>
      </c>
      <c r="E16" s="296">
        <v>20.0</v>
      </c>
      <c r="F16" s="297">
        <v>0.036</v>
      </c>
      <c r="G16" s="295">
        <f t="shared" si="2"/>
        <v>0.09</v>
      </c>
      <c r="H16" s="295">
        <f t="shared" si="3"/>
        <v>0.072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46">
        <v>2.0</v>
      </c>
      <c r="B17" s="47" t="s">
        <v>24</v>
      </c>
      <c r="C17" s="47" t="s">
        <v>15</v>
      </c>
      <c r="D17" s="49">
        <f t="shared" si="1"/>
        <v>0.012</v>
      </c>
      <c r="E17" s="50"/>
      <c r="F17" s="297">
        <v>0.012</v>
      </c>
      <c r="G17" s="295">
        <f t="shared" si="2"/>
        <v>0.024</v>
      </c>
      <c r="H17" s="295">
        <f t="shared" si="3"/>
        <v>0.024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42"/>
      <c r="B18" s="42"/>
      <c r="C18" s="42"/>
      <c r="D18" s="298"/>
      <c r="E18" s="42"/>
      <c r="F18" s="42"/>
      <c r="G18" s="298"/>
      <c r="H18" s="298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42"/>
      <c r="B19" s="45" t="s">
        <v>29</v>
      </c>
      <c r="C19" s="42"/>
      <c r="D19" s="42"/>
      <c r="E19" s="42"/>
      <c r="F19" s="54" t="s">
        <v>640</v>
      </c>
      <c r="G19" s="299"/>
      <c r="H19" s="54" t="s">
        <v>641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300"/>
      <c r="B20" s="301"/>
      <c r="C20" s="301"/>
      <c r="D20" s="301"/>
      <c r="E20" s="301"/>
      <c r="F20" s="301"/>
      <c r="G20" s="301"/>
      <c r="H20" s="301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64"/>
      <c r="B21" s="302" t="s">
        <v>30</v>
      </c>
      <c r="C21" s="60"/>
      <c r="D21" s="60"/>
      <c r="E21" s="60"/>
      <c r="F21" s="60"/>
      <c r="G21" s="60"/>
      <c r="H21" s="61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64"/>
      <c r="B22" s="77" t="s">
        <v>642</v>
      </c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0" customHeight="1">
      <c r="A23" s="64"/>
      <c r="B23" s="77" t="s">
        <v>643</v>
      </c>
      <c r="C23" s="31"/>
      <c r="D23" s="31"/>
      <c r="E23" s="31"/>
      <c r="F23" s="31"/>
      <c r="G23" s="31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0" customHeight="1">
      <c r="A24" s="64"/>
      <c r="B24" s="63" t="s">
        <v>34</v>
      </c>
      <c r="C24" s="31"/>
      <c r="D24" s="31"/>
      <c r="E24" s="31"/>
      <c r="F24" s="31"/>
      <c r="G24" s="31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0" customHeight="1">
      <c r="A25" s="64"/>
      <c r="B25" s="77" t="s">
        <v>644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0" customHeight="1">
      <c r="A26" s="64"/>
      <c r="B26" s="77" t="s">
        <v>645</v>
      </c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0" customHeight="1">
      <c r="A27" s="64"/>
      <c r="B27" s="303" t="s">
        <v>646</v>
      </c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0" customHeight="1">
      <c r="A28" s="64"/>
      <c r="B28" s="77" t="s">
        <v>647</v>
      </c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0" customHeight="1">
      <c r="A29" s="64"/>
      <c r="B29" s="77" t="s">
        <v>648</v>
      </c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0" customHeight="1">
      <c r="A30" s="64"/>
      <c r="B30" s="77" t="s">
        <v>649</v>
      </c>
      <c r="C30" s="31"/>
      <c r="D30" s="31"/>
      <c r="E30" s="31"/>
      <c r="F30" s="31"/>
      <c r="G30" s="31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0" customHeight="1">
      <c r="A31" s="64"/>
      <c r="B31" s="77" t="s">
        <v>650</v>
      </c>
      <c r="C31" s="31"/>
      <c r="D31" s="31"/>
      <c r="E31" s="31"/>
      <c r="F31" s="31"/>
      <c r="G31" s="31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0" customHeight="1">
      <c r="A32" s="64"/>
      <c r="B32" s="63" t="s">
        <v>651</v>
      </c>
      <c r="C32" s="31"/>
      <c r="D32" s="31"/>
      <c r="E32" s="31"/>
      <c r="F32" s="31"/>
      <c r="G32" s="31"/>
      <c r="H32" s="3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0" customHeight="1">
      <c r="A33" s="64"/>
      <c r="B33" s="77" t="s">
        <v>652</v>
      </c>
      <c r="C33" s="31"/>
      <c r="D33" s="31"/>
      <c r="E33" s="31"/>
      <c r="F33" s="31"/>
      <c r="G33" s="31"/>
      <c r="H33" s="3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0" customHeight="1">
      <c r="A34" s="64"/>
      <c r="B34" s="303" t="s">
        <v>653</v>
      </c>
      <c r="F34" s="31"/>
      <c r="G34" s="31"/>
      <c r="H34" s="3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0" customHeight="1">
      <c r="A35" s="64"/>
      <c r="B35" s="63" t="s">
        <v>61</v>
      </c>
      <c r="C35" s="31"/>
      <c r="D35" s="31"/>
      <c r="E35" s="31"/>
      <c r="F35" s="31"/>
      <c r="G35" s="31"/>
      <c r="H35" s="3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0" customHeight="1">
      <c r="A36" s="64"/>
      <c r="B36" s="86" t="s">
        <v>654</v>
      </c>
      <c r="C36" s="28"/>
      <c r="D36" s="28"/>
      <c r="E36" s="28"/>
      <c r="F36" s="28"/>
      <c r="G36" s="28"/>
      <c r="H36" s="10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</sheetData>
  <mergeCells count="9">
    <mergeCell ref="B27:E27"/>
    <mergeCell ref="B34:E34"/>
    <mergeCell ref="A1:B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16.0"/>
    <col customWidth="1" min="3" max="8" width="8.63"/>
  </cols>
  <sheetData>
    <row r="1" ht="15.0" customHeight="1">
      <c r="A1" s="1" t="s">
        <v>0</v>
      </c>
      <c r="B1" s="2"/>
      <c r="C1" s="143" t="s">
        <v>655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0" customHeight="1">
      <c r="A2" s="40" t="s">
        <v>2</v>
      </c>
      <c r="B2" s="2"/>
      <c r="C2" s="40">
        <v>200.0</v>
      </c>
      <c r="D2" s="4"/>
      <c r="E2" s="2"/>
      <c r="F2" s="42"/>
      <c r="G2" s="42"/>
      <c r="H2" s="4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0" customHeight="1">
      <c r="A3" s="40" t="s">
        <v>4</v>
      </c>
      <c r="B3" s="2"/>
      <c r="C3" s="40">
        <v>2.0</v>
      </c>
      <c r="D3" s="2"/>
      <c r="E3" s="42"/>
      <c r="F3" s="42"/>
      <c r="G3" s="42"/>
      <c r="H3" s="42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42"/>
      <c r="B4" s="42"/>
      <c r="C4" s="42"/>
      <c r="D4" s="40" t="s">
        <v>5</v>
      </c>
      <c r="E4" s="4"/>
      <c r="F4" s="2"/>
      <c r="G4" s="40" t="s">
        <v>6</v>
      </c>
      <c r="H4" s="2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42"/>
      <c r="B5" s="43" t="s">
        <v>7</v>
      </c>
      <c r="C5" s="43" t="s">
        <v>8</v>
      </c>
      <c r="D5" s="44" t="s">
        <v>9</v>
      </c>
      <c r="E5" s="45" t="s">
        <v>10</v>
      </c>
      <c r="F5" s="43" t="s">
        <v>11</v>
      </c>
      <c r="G5" s="44" t="s">
        <v>12</v>
      </c>
      <c r="H5" s="4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42"/>
      <c r="B6" s="45" t="s">
        <v>656</v>
      </c>
      <c r="C6" s="42"/>
      <c r="D6" s="53"/>
      <c r="E6" s="42"/>
      <c r="F6" s="50"/>
      <c r="G6" s="53"/>
      <c r="H6" s="53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293">
        <v>1.0</v>
      </c>
      <c r="B7" s="47" t="s">
        <v>231</v>
      </c>
      <c r="C7" s="47" t="s">
        <v>21</v>
      </c>
      <c r="D7" s="49">
        <f t="shared" ref="D7:D17" si="1">100*F7/(100-E7)</f>
        <v>0.1</v>
      </c>
      <c r="E7" s="42"/>
      <c r="F7" s="297">
        <v>0.1</v>
      </c>
      <c r="G7" s="49">
        <f t="shared" ref="G7:G17" si="2">D7*$C$3</f>
        <v>0.2</v>
      </c>
      <c r="H7" s="49">
        <f t="shared" ref="H7:H17" si="3">F7*$C$3</f>
        <v>0.2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293">
        <v>2.0</v>
      </c>
      <c r="B8" s="47" t="s">
        <v>24</v>
      </c>
      <c r="C8" s="47" t="s">
        <v>15</v>
      </c>
      <c r="D8" s="49">
        <f t="shared" si="1"/>
        <v>0.01</v>
      </c>
      <c r="E8" s="42"/>
      <c r="F8" s="297">
        <v>0.01</v>
      </c>
      <c r="G8" s="49">
        <f t="shared" si="2"/>
        <v>0.02</v>
      </c>
      <c r="H8" s="49">
        <f t="shared" si="3"/>
        <v>0.02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293">
        <v>3.0</v>
      </c>
      <c r="B9" s="47" t="s">
        <v>657</v>
      </c>
      <c r="C9" s="47" t="s">
        <v>15</v>
      </c>
      <c r="D9" s="49">
        <f t="shared" si="1"/>
        <v>0.001</v>
      </c>
      <c r="E9" s="42"/>
      <c r="F9" s="297">
        <v>0.001</v>
      </c>
      <c r="G9" s="49">
        <f t="shared" si="2"/>
        <v>0.002</v>
      </c>
      <c r="H9" s="49">
        <f t="shared" si="3"/>
        <v>0.002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46">
        <v>4.0</v>
      </c>
      <c r="B10" s="47" t="s">
        <v>658</v>
      </c>
      <c r="C10" s="47" t="s">
        <v>15</v>
      </c>
      <c r="D10" s="49">
        <f t="shared" si="1"/>
        <v>0.002</v>
      </c>
      <c r="E10" s="42"/>
      <c r="F10" s="297">
        <v>0.002</v>
      </c>
      <c r="G10" s="49">
        <f t="shared" si="2"/>
        <v>0.004</v>
      </c>
      <c r="H10" s="49">
        <f t="shared" si="3"/>
        <v>0.004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42"/>
      <c r="B11" s="45" t="s">
        <v>659</v>
      </c>
      <c r="C11" s="42"/>
      <c r="D11" s="49">
        <f t="shared" si="1"/>
        <v>0</v>
      </c>
      <c r="E11" s="42"/>
      <c r="F11" s="50"/>
      <c r="G11" s="49">
        <f t="shared" si="2"/>
        <v>0</v>
      </c>
      <c r="H11" s="49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46">
        <v>1.0</v>
      </c>
      <c r="B12" s="47" t="s">
        <v>660</v>
      </c>
      <c r="C12" s="47" t="s">
        <v>15</v>
      </c>
      <c r="D12" s="49">
        <f t="shared" si="1"/>
        <v>0.03</v>
      </c>
      <c r="E12" s="42"/>
      <c r="F12" s="297">
        <v>0.03</v>
      </c>
      <c r="G12" s="49">
        <f t="shared" si="2"/>
        <v>0.06</v>
      </c>
      <c r="H12" s="49">
        <f t="shared" si="3"/>
        <v>0.06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0" customHeight="1">
      <c r="A13" s="46">
        <v>2.0</v>
      </c>
      <c r="B13" s="47" t="s">
        <v>661</v>
      </c>
      <c r="C13" s="47" t="s">
        <v>15</v>
      </c>
      <c r="D13" s="49">
        <f t="shared" si="1"/>
        <v>0.02352941176</v>
      </c>
      <c r="E13" s="304">
        <v>15.0</v>
      </c>
      <c r="F13" s="297">
        <v>0.02</v>
      </c>
      <c r="G13" s="49">
        <f t="shared" si="2"/>
        <v>0.04705882353</v>
      </c>
      <c r="H13" s="49">
        <f t="shared" si="3"/>
        <v>0.04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0" customHeight="1">
      <c r="A14" s="46">
        <v>3.0</v>
      </c>
      <c r="B14" s="47" t="s">
        <v>139</v>
      </c>
      <c r="C14" s="47" t="s">
        <v>21</v>
      </c>
      <c r="D14" s="49">
        <f t="shared" si="1"/>
        <v>0.05</v>
      </c>
      <c r="E14" s="52"/>
      <c r="F14" s="297">
        <v>0.05</v>
      </c>
      <c r="G14" s="49">
        <f t="shared" si="2"/>
        <v>0.1</v>
      </c>
      <c r="H14" s="49">
        <f t="shared" si="3"/>
        <v>0.1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46">
        <v>4.0</v>
      </c>
      <c r="B15" s="47" t="s">
        <v>24</v>
      </c>
      <c r="C15" s="47" t="s">
        <v>15</v>
      </c>
      <c r="D15" s="49">
        <f t="shared" si="1"/>
        <v>0.02</v>
      </c>
      <c r="E15" s="52"/>
      <c r="F15" s="297">
        <v>0.02</v>
      </c>
      <c r="G15" s="49">
        <f t="shared" si="2"/>
        <v>0.04</v>
      </c>
      <c r="H15" s="49">
        <f t="shared" si="3"/>
        <v>0.04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46">
        <v>5.0</v>
      </c>
      <c r="B16" s="47" t="s">
        <v>658</v>
      </c>
      <c r="C16" s="47" t="s">
        <v>15</v>
      </c>
      <c r="D16" s="49">
        <f t="shared" si="1"/>
        <v>0.0015</v>
      </c>
      <c r="E16" s="52"/>
      <c r="F16" s="297">
        <v>0.0015</v>
      </c>
      <c r="G16" s="49">
        <f t="shared" si="2"/>
        <v>0.003</v>
      </c>
      <c r="H16" s="49">
        <f t="shared" si="3"/>
        <v>0.003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46">
        <v>6.0</v>
      </c>
      <c r="B17" s="47" t="s">
        <v>662</v>
      </c>
      <c r="C17" s="47" t="s">
        <v>15</v>
      </c>
      <c r="D17" s="49">
        <f t="shared" si="1"/>
        <v>0.002</v>
      </c>
      <c r="E17" s="52"/>
      <c r="F17" s="297">
        <v>0.002</v>
      </c>
      <c r="G17" s="49">
        <f t="shared" si="2"/>
        <v>0.004</v>
      </c>
      <c r="H17" s="49">
        <f t="shared" si="3"/>
        <v>0.004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42"/>
      <c r="B18" s="45" t="s">
        <v>29</v>
      </c>
      <c r="C18" s="42"/>
      <c r="D18" s="53"/>
      <c r="E18" s="52"/>
      <c r="F18" s="49" t="s">
        <v>663</v>
      </c>
      <c r="G18" s="50"/>
      <c r="H18" s="49" t="s">
        <v>664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56"/>
      <c r="B19" s="56"/>
      <c r="C19" s="56"/>
      <c r="D19" s="56"/>
      <c r="E19" s="56"/>
      <c r="F19" s="56"/>
      <c r="G19" s="56"/>
      <c r="H19" s="56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31"/>
      <c r="B20" s="302" t="s">
        <v>30</v>
      </c>
      <c r="C20" s="60"/>
      <c r="D20" s="60"/>
      <c r="E20" s="60"/>
      <c r="F20" s="60"/>
      <c r="G20" s="60"/>
      <c r="H20" s="61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31"/>
      <c r="B21" s="77" t="s">
        <v>665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31"/>
      <c r="B22" s="29"/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0" customHeight="1">
      <c r="A23" s="31"/>
      <c r="B23" s="305" t="s">
        <v>666</v>
      </c>
      <c r="C23" s="31"/>
      <c r="D23" s="31"/>
      <c r="E23" s="31"/>
      <c r="F23" s="31"/>
      <c r="G23" s="31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0" customHeight="1">
      <c r="A24" s="31"/>
      <c r="B24" s="305" t="s">
        <v>656</v>
      </c>
      <c r="C24" s="31"/>
      <c r="D24" s="31"/>
      <c r="E24" s="31"/>
      <c r="F24" s="31"/>
      <c r="G24" s="31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0" customHeight="1">
      <c r="A25" s="31"/>
      <c r="B25" s="77" t="s">
        <v>667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0" customHeight="1">
      <c r="A26" s="31"/>
      <c r="B26" s="77" t="s">
        <v>668</v>
      </c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0" customHeight="1">
      <c r="A27" s="31"/>
      <c r="B27" s="77" t="s">
        <v>669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0" customHeight="1">
      <c r="A28" s="31"/>
      <c r="B28" s="77" t="s">
        <v>670</v>
      </c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0" customHeight="1">
      <c r="A29" s="31"/>
      <c r="B29" s="305" t="s">
        <v>659</v>
      </c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0" customHeight="1">
      <c r="A30" s="31"/>
      <c r="B30" s="77" t="s">
        <v>671</v>
      </c>
      <c r="C30" s="31"/>
      <c r="D30" s="31"/>
      <c r="E30" s="31"/>
      <c r="F30" s="31"/>
      <c r="G30" s="31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0" customHeight="1">
      <c r="A31" s="31"/>
      <c r="B31" s="77" t="s">
        <v>672</v>
      </c>
      <c r="C31" s="31"/>
      <c r="D31" s="31"/>
      <c r="E31" s="31"/>
      <c r="F31" s="31"/>
      <c r="G31" s="31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0" customHeight="1">
      <c r="A32" s="31"/>
      <c r="B32" s="77" t="s">
        <v>673</v>
      </c>
      <c r="C32" s="31"/>
      <c r="D32" s="31"/>
      <c r="E32" s="31"/>
      <c r="F32" s="31"/>
      <c r="G32" s="31"/>
      <c r="H32" s="3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0" customHeight="1">
      <c r="A33" s="31"/>
      <c r="B33" s="77" t="s">
        <v>674</v>
      </c>
      <c r="C33" s="31"/>
      <c r="D33" s="31"/>
      <c r="E33" s="31"/>
      <c r="F33" s="31"/>
      <c r="G33" s="31"/>
      <c r="H33" s="3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0" customHeight="1">
      <c r="A34" s="31"/>
      <c r="B34" s="77" t="s">
        <v>675</v>
      </c>
      <c r="C34" s="31"/>
      <c r="D34" s="31"/>
      <c r="E34" s="31"/>
      <c r="F34" s="31"/>
      <c r="G34" s="31"/>
      <c r="H34" s="3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0" customHeight="1">
      <c r="A35" s="31"/>
      <c r="B35" s="29"/>
      <c r="C35" s="31"/>
      <c r="D35" s="31"/>
      <c r="E35" s="31"/>
      <c r="F35" s="31"/>
      <c r="G35" s="31"/>
      <c r="H35" s="3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0" customHeight="1">
      <c r="A36" s="31"/>
      <c r="B36" s="63" t="s">
        <v>61</v>
      </c>
      <c r="C36" s="31"/>
      <c r="D36" s="31"/>
      <c r="E36" s="31"/>
      <c r="F36" s="31"/>
      <c r="G36" s="31"/>
      <c r="H36" s="32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0" customHeight="1">
      <c r="A37" s="31"/>
      <c r="B37" s="77" t="s">
        <v>676</v>
      </c>
      <c r="C37" s="31"/>
      <c r="D37" s="31"/>
      <c r="E37" s="31"/>
      <c r="F37" s="31"/>
      <c r="G37" s="31"/>
      <c r="H37" s="3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0" customHeight="1">
      <c r="A38" s="31"/>
      <c r="B38" s="38"/>
      <c r="C38" s="28"/>
      <c r="D38" s="28"/>
      <c r="E38" s="28"/>
      <c r="F38" s="28"/>
      <c r="G38" s="28"/>
      <c r="H38" s="1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13"/>
    <col customWidth="1" min="2" max="2" width="17.63"/>
    <col customWidth="1" min="3" max="11" width="8.63"/>
  </cols>
  <sheetData>
    <row r="1" ht="15.0" customHeight="1">
      <c r="A1" s="1" t="s">
        <v>0</v>
      </c>
      <c r="B1" s="2"/>
      <c r="C1" s="3" t="s">
        <v>677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0" customHeight="1">
      <c r="A2" s="6" t="s">
        <v>2</v>
      </c>
      <c r="B2" s="7"/>
      <c r="C2" s="8" t="s">
        <v>678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0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17">
        <v>1.0</v>
      </c>
      <c r="B6" s="24" t="s">
        <v>679</v>
      </c>
      <c r="C6" s="19" t="s">
        <v>15</v>
      </c>
      <c r="D6" s="20">
        <f>100*F6/(100-E6)</f>
        <v>0.04375</v>
      </c>
      <c r="E6" s="21">
        <v>20.0</v>
      </c>
      <c r="F6" s="22">
        <v>0.035</v>
      </c>
      <c r="G6" s="20">
        <f t="shared" ref="G6:G17" si="1">D6*$C$3</f>
        <v>0.0875</v>
      </c>
      <c r="H6" s="20">
        <f t="shared" ref="H6:H17" si="2">F6*$C$3</f>
        <v>0.07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17">
        <v>2.0</v>
      </c>
      <c r="B7" s="24" t="s">
        <v>570</v>
      </c>
      <c r="C7" s="18" t="s">
        <v>235</v>
      </c>
      <c r="D7" s="20">
        <v>0.5</v>
      </c>
      <c r="E7" s="25"/>
      <c r="F7" s="22">
        <v>0.01</v>
      </c>
      <c r="G7" s="20">
        <f t="shared" si="1"/>
        <v>1</v>
      </c>
      <c r="H7" s="20">
        <f t="shared" si="2"/>
        <v>0.02</v>
      </c>
      <c r="I7" s="5"/>
      <c r="J7" s="306"/>
      <c r="K7" s="224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17">
        <v>3.0</v>
      </c>
      <c r="B8" s="18" t="s">
        <v>658</v>
      </c>
      <c r="C8" s="19" t="s">
        <v>15</v>
      </c>
      <c r="D8" s="20">
        <f t="shared" ref="D8:D17" si="3">100*F8/(100-E8)</f>
        <v>0.002</v>
      </c>
      <c r="E8" s="25"/>
      <c r="F8" s="22">
        <v>0.002</v>
      </c>
      <c r="G8" s="20">
        <f t="shared" si="1"/>
        <v>0.004</v>
      </c>
      <c r="H8" s="20">
        <f t="shared" si="2"/>
        <v>0.004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17">
        <v>4.0</v>
      </c>
      <c r="B9" s="24" t="s">
        <v>451</v>
      </c>
      <c r="C9" s="18" t="s">
        <v>21</v>
      </c>
      <c r="D9" s="20">
        <f t="shared" si="3"/>
        <v>0.03</v>
      </c>
      <c r="E9" s="25"/>
      <c r="F9" s="22">
        <v>0.03</v>
      </c>
      <c r="G9" s="20">
        <f t="shared" si="1"/>
        <v>0.06</v>
      </c>
      <c r="H9" s="20">
        <f t="shared" si="2"/>
        <v>0.06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17">
        <v>5.0</v>
      </c>
      <c r="B10" s="24" t="s">
        <v>24</v>
      </c>
      <c r="C10" s="19" t="s">
        <v>15</v>
      </c>
      <c r="D10" s="20">
        <f t="shared" si="3"/>
        <v>0.015</v>
      </c>
      <c r="E10" s="25"/>
      <c r="F10" s="22">
        <v>0.015</v>
      </c>
      <c r="G10" s="20">
        <f t="shared" si="1"/>
        <v>0.03</v>
      </c>
      <c r="H10" s="20">
        <f t="shared" si="2"/>
        <v>0.03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17">
        <v>6.0</v>
      </c>
      <c r="B11" s="18" t="s">
        <v>680</v>
      </c>
      <c r="C11" s="18" t="s">
        <v>21</v>
      </c>
      <c r="D11" s="20">
        <f t="shared" si="3"/>
        <v>0.04</v>
      </c>
      <c r="E11" s="25"/>
      <c r="F11" s="22">
        <v>0.04</v>
      </c>
      <c r="G11" s="20">
        <f t="shared" si="1"/>
        <v>0.08</v>
      </c>
      <c r="H11" s="20">
        <f t="shared" si="2"/>
        <v>0.08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12"/>
      <c r="B12" s="18" t="s">
        <v>681</v>
      </c>
      <c r="C12" s="19" t="s">
        <v>15</v>
      </c>
      <c r="D12" s="20">
        <f t="shared" si="3"/>
        <v>0</v>
      </c>
      <c r="E12" s="25"/>
      <c r="F12" s="26"/>
      <c r="G12" s="20">
        <f t="shared" si="1"/>
        <v>0</v>
      </c>
      <c r="H12" s="20">
        <f t="shared" si="2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0" customHeight="1">
      <c r="A13" s="17">
        <v>8.0</v>
      </c>
      <c r="B13" s="18" t="s">
        <v>680</v>
      </c>
      <c r="C13" s="18" t="s">
        <v>21</v>
      </c>
      <c r="D13" s="20">
        <f t="shared" si="3"/>
        <v>0.02</v>
      </c>
      <c r="E13" s="25"/>
      <c r="F13" s="22">
        <v>0.02</v>
      </c>
      <c r="G13" s="20">
        <f t="shared" si="1"/>
        <v>0.04</v>
      </c>
      <c r="H13" s="20">
        <f t="shared" si="2"/>
        <v>0.04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0" customHeight="1">
      <c r="A14" s="17">
        <v>9.0</v>
      </c>
      <c r="B14" s="18" t="s">
        <v>682</v>
      </c>
      <c r="C14" s="19" t="s">
        <v>15</v>
      </c>
      <c r="D14" s="20">
        <f t="shared" si="3"/>
        <v>0.002</v>
      </c>
      <c r="E14" s="25"/>
      <c r="F14" s="22">
        <v>0.002</v>
      </c>
      <c r="G14" s="20">
        <f t="shared" si="1"/>
        <v>0.004</v>
      </c>
      <c r="H14" s="20">
        <f t="shared" si="2"/>
        <v>0.004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17">
        <v>10.0</v>
      </c>
      <c r="B15" s="18" t="s">
        <v>24</v>
      </c>
      <c r="C15" s="18" t="s">
        <v>15</v>
      </c>
      <c r="D15" s="20">
        <f t="shared" si="3"/>
        <v>0.01</v>
      </c>
      <c r="E15" s="26"/>
      <c r="F15" s="22">
        <v>0.01</v>
      </c>
      <c r="G15" s="20">
        <f t="shared" si="1"/>
        <v>0.02</v>
      </c>
      <c r="H15" s="20">
        <f t="shared" si="2"/>
        <v>0.02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17">
        <v>11.0</v>
      </c>
      <c r="B16" s="18" t="s">
        <v>679</v>
      </c>
      <c r="C16" s="19" t="s">
        <v>15</v>
      </c>
      <c r="D16" s="20">
        <f t="shared" si="3"/>
        <v>0.015</v>
      </c>
      <c r="E16" s="26"/>
      <c r="F16" s="22">
        <v>0.015</v>
      </c>
      <c r="G16" s="20">
        <f t="shared" si="1"/>
        <v>0.03</v>
      </c>
      <c r="H16" s="20">
        <f t="shared" si="2"/>
        <v>0.03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17">
        <v>12.0</v>
      </c>
      <c r="B17" s="18" t="s">
        <v>606</v>
      </c>
      <c r="C17" s="19" t="s">
        <v>15</v>
      </c>
      <c r="D17" s="20">
        <f t="shared" si="3"/>
        <v>0.002</v>
      </c>
      <c r="E17" s="22">
        <v>50.0</v>
      </c>
      <c r="F17" s="22">
        <v>0.001</v>
      </c>
      <c r="G17" s="20">
        <f t="shared" si="1"/>
        <v>0.004</v>
      </c>
      <c r="H17" s="20">
        <f t="shared" si="2"/>
        <v>0.002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12"/>
      <c r="B18" s="15" t="s">
        <v>29</v>
      </c>
      <c r="C18" s="10"/>
      <c r="D18" s="10"/>
      <c r="E18" s="10"/>
      <c r="F18" s="20">
        <f>SUM(F6:F17)</f>
        <v>0.18</v>
      </c>
      <c r="G18" s="10"/>
      <c r="H18" s="20">
        <f>SUM(H6:H17)</f>
        <v>0.36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31"/>
      <c r="B19" s="31"/>
      <c r="C19" s="31"/>
      <c r="D19" s="31"/>
      <c r="E19" s="31"/>
      <c r="F19" s="31"/>
      <c r="G19" s="31"/>
      <c r="H19" s="31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31"/>
      <c r="B20" s="76" t="s">
        <v>54</v>
      </c>
      <c r="C20" s="60"/>
      <c r="D20" s="60"/>
      <c r="E20" s="60"/>
      <c r="F20" s="60"/>
      <c r="G20" s="60"/>
      <c r="H20" s="61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31"/>
      <c r="B21" s="78" t="s">
        <v>683</v>
      </c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31"/>
      <c r="B22" s="29"/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0" customHeight="1">
      <c r="A23" s="31"/>
      <c r="B23" s="82" t="s">
        <v>34</v>
      </c>
      <c r="C23" s="31"/>
      <c r="D23" s="31"/>
      <c r="E23" s="31"/>
      <c r="F23" s="31"/>
      <c r="G23" s="31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0" customHeight="1">
      <c r="A24" s="31"/>
      <c r="B24" s="77" t="s">
        <v>684</v>
      </c>
      <c r="C24" s="31"/>
      <c r="D24" s="31"/>
      <c r="E24" s="31"/>
      <c r="F24" s="31"/>
      <c r="G24" s="31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0" customHeight="1">
      <c r="A25" s="31"/>
      <c r="B25" s="303" t="s">
        <v>685</v>
      </c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0" customHeight="1">
      <c r="A26" s="31"/>
      <c r="B26" s="303" t="s">
        <v>686</v>
      </c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0" customHeight="1">
      <c r="A27" s="31"/>
      <c r="B27" s="77" t="s">
        <v>687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0" customHeight="1">
      <c r="A28" s="31"/>
      <c r="B28" s="77" t="s">
        <v>688</v>
      </c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0" customHeight="1">
      <c r="A29" s="31"/>
      <c r="B29" s="77" t="s">
        <v>689</v>
      </c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0" customHeight="1">
      <c r="A30" s="31"/>
      <c r="B30" s="77" t="s">
        <v>690</v>
      </c>
      <c r="C30" s="31"/>
      <c r="D30" s="31"/>
      <c r="E30" s="31"/>
      <c r="F30" s="31"/>
      <c r="G30" s="31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0" customHeight="1">
      <c r="A31" s="31"/>
      <c r="B31" s="77" t="s">
        <v>691</v>
      </c>
      <c r="C31" s="31"/>
      <c r="D31" s="31"/>
      <c r="E31" s="31"/>
      <c r="F31" s="31"/>
      <c r="G31" s="31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0" customHeight="1">
      <c r="A32" s="31"/>
      <c r="B32" s="77" t="s">
        <v>692</v>
      </c>
      <c r="C32" s="31"/>
      <c r="D32" s="31"/>
      <c r="E32" s="31"/>
      <c r="F32" s="31"/>
      <c r="G32" s="31"/>
      <c r="H32" s="3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0" customHeight="1">
      <c r="A33" s="31"/>
      <c r="B33" s="77" t="s">
        <v>693</v>
      </c>
      <c r="C33" s="31"/>
      <c r="D33" s="31"/>
      <c r="E33" s="31"/>
      <c r="F33" s="31"/>
      <c r="G33" s="31"/>
      <c r="H33" s="3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0" customHeight="1">
      <c r="A34" s="31"/>
      <c r="B34" s="29"/>
      <c r="C34" s="31"/>
      <c r="D34" s="31"/>
      <c r="E34" s="31"/>
      <c r="F34" s="31"/>
      <c r="G34" s="31"/>
      <c r="H34" s="3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0" customHeight="1">
      <c r="A35" s="31"/>
      <c r="B35" s="82" t="s">
        <v>87</v>
      </c>
      <c r="C35" s="31"/>
      <c r="D35" s="31"/>
      <c r="E35" s="31"/>
      <c r="F35" s="31"/>
      <c r="G35" s="31"/>
      <c r="H35" s="3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0" customHeight="1">
      <c r="A36" s="31"/>
      <c r="B36" s="77" t="s">
        <v>694</v>
      </c>
      <c r="C36" s="31"/>
      <c r="D36" s="31"/>
      <c r="E36" s="31"/>
      <c r="F36" s="31"/>
      <c r="G36" s="31"/>
      <c r="H36" s="32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0" customHeight="1">
      <c r="A37" s="31"/>
      <c r="B37" s="77" t="s">
        <v>695</v>
      </c>
      <c r="C37" s="31"/>
      <c r="D37" s="31"/>
      <c r="E37" s="31"/>
      <c r="F37" s="31"/>
      <c r="G37" s="31"/>
      <c r="H37" s="3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0" customHeight="1">
      <c r="A38" s="31"/>
      <c r="B38" s="77" t="s">
        <v>696</v>
      </c>
      <c r="C38" s="31"/>
      <c r="D38" s="31"/>
      <c r="E38" s="31"/>
      <c r="F38" s="31"/>
      <c r="G38" s="31"/>
      <c r="H38" s="3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0" customHeight="1">
      <c r="A39" s="31"/>
      <c r="B39" s="38"/>
      <c r="C39" s="28"/>
      <c r="D39" s="28"/>
      <c r="E39" s="28"/>
      <c r="F39" s="28"/>
      <c r="G39" s="28"/>
      <c r="H39" s="10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31"/>
      <c r="B40" s="31"/>
      <c r="C40" s="31"/>
      <c r="D40" s="31"/>
      <c r="E40" s="31"/>
      <c r="F40" s="31"/>
      <c r="G40" s="31"/>
      <c r="H40" s="31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0">
    <mergeCell ref="D4:F4"/>
    <mergeCell ref="B25:G25"/>
    <mergeCell ref="B26:G26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13"/>
    <col customWidth="1" min="2" max="2" width="14.88"/>
    <col customWidth="1" min="3" max="26" width="8.63"/>
  </cols>
  <sheetData>
    <row r="1" ht="24.75" customHeight="1">
      <c r="A1" s="1" t="s">
        <v>0</v>
      </c>
      <c r="B1" s="2"/>
      <c r="C1" s="3" t="s">
        <v>697</v>
      </c>
      <c r="D1" s="4"/>
      <c r="E1" s="4"/>
      <c r="F1" s="4"/>
      <c r="G1" s="4"/>
      <c r="H1" s="2"/>
    </row>
    <row r="2" ht="12.75" customHeight="1">
      <c r="A2" s="307" t="s">
        <v>2</v>
      </c>
      <c r="B2" s="7"/>
      <c r="C2" s="308" t="s">
        <v>698</v>
      </c>
      <c r="D2" s="9"/>
      <c r="E2" s="7"/>
      <c r="F2" s="157"/>
      <c r="G2" s="157"/>
      <c r="H2" s="157"/>
    </row>
    <row r="3" ht="12.75" customHeight="1">
      <c r="A3" s="307" t="s">
        <v>4</v>
      </c>
      <c r="B3" s="7"/>
      <c r="C3" s="309">
        <v>2.0</v>
      </c>
      <c r="D3" s="7"/>
      <c r="E3" s="157"/>
      <c r="F3" s="157"/>
      <c r="G3" s="157"/>
      <c r="H3" s="157"/>
    </row>
    <row r="4" ht="12.75" customHeight="1">
      <c r="A4" s="159"/>
      <c r="B4" s="157"/>
      <c r="C4" s="157"/>
      <c r="D4" s="309" t="s">
        <v>5</v>
      </c>
      <c r="E4" s="9"/>
      <c r="F4" s="7"/>
      <c r="G4" s="309" t="s">
        <v>6</v>
      </c>
      <c r="H4" s="7"/>
    </row>
    <row r="5" ht="12.75" customHeight="1">
      <c r="A5" s="159"/>
      <c r="B5" s="310" t="s">
        <v>7</v>
      </c>
      <c r="C5" s="310" t="s">
        <v>8</v>
      </c>
      <c r="D5" s="311" t="s">
        <v>9</v>
      </c>
      <c r="E5" s="312" t="s">
        <v>10</v>
      </c>
      <c r="F5" s="310" t="s">
        <v>11</v>
      </c>
      <c r="G5" s="311" t="s">
        <v>12</v>
      </c>
      <c r="H5" s="311" t="s">
        <v>13</v>
      </c>
    </row>
    <row r="6" ht="38.25" customHeight="1">
      <c r="A6" s="313">
        <v>1.0</v>
      </c>
      <c r="B6" s="314" t="s">
        <v>699</v>
      </c>
      <c r="C6" s="157" t="s">
        <v>15</v>
      </c>
      <c r="D6" s="315">
        <f t="shared" ref="D6:D14" si="1">100*F6/(100-E6)</f>
        <v>0.03</v>
      </c>
      <c r="E6" s="316"/>
      <c r="F6" s="168">
        <v>0.03</v>
      </c>
      <c r="G6" s="315">
        <f t="shared" ref="G6:G14" si="2">D6*$C$3</f>
        <v>0.06</v>
      </c>
      <c r="H6" s="315">
        <f t="shared" ref="H6:H14" si="3">F6*$C$3</f>
        <v>0.06</v>
      </c>
    </row>
    <row r="7" ht="12.75" customHeight="1">
      <c r="A7" s="313">
        <v>2.0</v>
      </c>
      <c r="B7" s="314" t="s">
        <v>139</v>
      </c>
      <c r="C7" s="157" t="s">
        <v>15</v>
      </c>
      <c r="D7" s="315">
        <f t="shared" si="1"/>
        <v>0.1</v>
      </c>
      <c r="E7" s="316"/>
      <c r="F7" s="168">
        <v>0.1</v>
      </c>
      <c r="G7" s="315">
        <f t="shared" si="2"/>
        <v>0.2</v>
      </c>
      <c r="H7" s="315">
        <f t="shared" si="3"/>
        <v>0.2</v>
      </c>
    </row>
    <row r="8" ht="12.75" customHeight="1">
      <c r="A8" s="313">
        <v>3.0</v>
      </c>
      <c r="B8" s="164" t="s">
        <v>24</v>
      </c>
      <c r="C8" s="157" t="s">
        <v>15</v>
      </c>
      <c r="D8" s="315">
        <f t="shared" si="1"/>
        <v>0.02</v>
      </c>
      <c r="E8" s="316"/>
      <c r="F8" s="168">
        <v>0.02</v>
      </c>
      <c r="G8" s="315">
        <f t="shared" si="2"/>
        <v>0.04</v>
      </c>
      <c r="H8" s="315">
        <f t="shared" si="3"/>
        <v>0.04</v>
      </c>
    </row>
    <row r="9" ht="12.75" customHeight="1">
      <c r="A9" s="313">
        <v>4.0</v>
      </c>
      <c r="B9" s="314" t="s">
        <v>637</v>
      </c>
      <c r="C9" s="157" t="s">
        <v>15</v>
      </c>
      <c r="D9" s="315">
        <f t="shared" si="1"/>
        <v>0.01</v>
      </c>
      <c r="E9" s="316"/>
      <c r="F9" s="168">
        <v>0.01</v>
      </c>
      <c r="G9" s="315">
        <f t="shared" si="2"/>
        <v>0.02</v>
      </c>
      <c r="H9" s="315">
        <f t="shared" si="3"/>
        <v>0.02</v>
      </c>
    </row>
    <row r="10" ht="18.0" customHeight="1">
      <c r="A10" s="313">
        <v>5.0</v>
      </c>
      <c r="B10" s="314" t="s">
        <v>602</v>
      </c>
      <c r="C10" s="157" t="s">
        <v>15</v>
      </c>
      <c r="D10" s="315">
        <f t="shared" si="1"/>
        <v>0.001</v>
      </c>
      <c r="E10" s="316"/>
      <c r="F10" s="168">
        <v>0.001</v>
      </c>
      <c r="G10" s="315">
        <f t="shared" si="2"/>
        <v>0.002</v>
      </c>
      <c r="H10" s="315">
        <f t="shared" si="3"/>
        <v>0.002</v>
      </c>
    </row>
    <row r="11" ht="12.75" customHeight="1">
      <c r="A11" s="313"/>
      <c r="B11" s="164" t="s">
        <v>700</v>
      </c>
      <c r="C11" s="157" t="s">
        <v>15</v>
      </c>
      <c r="D11" s="315">
        <f t="shared" si="1"/>
        <v>0</v>
      </c>
      <c r="E11" s="316"/>
      <c r="F11" s="317"/>
      <c r="G11" s="315">
        <f t="shared" si="2"/>
        <v>0</v>
      </c>
      <c r="H11" s="315">
        <f t="shared" si="3"/>
        <v>0</v>
      </c>
    </row>
    <row r="12" ht="12.75" customHeight="1">
      <c r="A12" s="313">
        <v>7.0</v>
      </c>
      <c r="B12" s="164" t="s">
        <v>701</v>
      </c>
      <c r="C12" s="157" t="s">
        <v>15</v>
      </c>
      <c r="D12" s="315">
        <f t="shared" si="1"/>
        <v>0.06</v>
      </c>
      <c r="E12" s="316"/>
      <c r="F12" s="168">
        <v>0.06</v>
      </c>
      <c r="G12" s="315">
        <f t="shared" si="2"/>
        <v>0.12</v>
      </c>
      <c r="H12" s="315">
        <f t="shared" si="3"/>
        <v>0.12</v>
      </c>
    </row>
    <row r="13" ht="12.75" customHeight="1">
      <c r="A13" s="313">
        <v>8.0</v>
      </c>
      <c r="B13" s="164" t="s">
        <v>702</v>
      </c>
      <c r="C13" s="157" t="s">
        <v>15</v>
      </c>
      <c r="D13" s="315">
        <f t="shared" si="1"/>
        <v>0.002</v>
      </c>
      <c r="E13" s="316">
        <v>50.0</v>
      </c>
      <c r="F13" s="168">
        <v>0.001</v>
      </c>
      <c r="G13" s="315">
        <f t="shared" si="2"/>
        <v>0.004</v>
      </c>
      <c r="H13" s="315">
        <f t="shared" si="3"/>
        <v>0.002</v>
      </c>
    </row>
    <row r="14" ht="12.75" customHeight="1">
      <c r="A14" s="313">
        <v>9.0</v>
      </c>
      <c r="B14" s="157"/>
      <c r="C14" s="157" t="s">
        <v>15</v>
      </c>
      <c r="D14" s="315">
        <f t="shared" si="1"/>
        <v>0</v>
      </c>
      <c r="E14" s="316"/>
      <c r="F14" s="317"/>
      <c r="G14" s="315">
        <f t="shared" si="2"/>
        <v>0</v>
      </c>
      <c r="H14" s="315">
        <f t="shared" si="3"/>
        <v>0</v>
      </c>
    </row>
    <row r="15" ht="12.75" customHeight="1">
      <c r="A15" s="159"/>
      <c r="B15" s="312" t="s">
        <v>29</v>
      </c>
      <c r="C15" s="157"/>
      <c r="D15" s="157"/>
      <c r="E15" s="157"/>
      <c r="F15" s="315">
        <f>SUM(F6:F14)</f>
        <v>0.222</v>
      </c>
      <c r="G15" s="157"/>
      <c r="H15" s="315">
        <f>SUM(H6:H14)</f>
        <v>0.444</v>
      </c>
    </row>
    <row r="16" ht="12.75" customHeight="1">
      <c r="A16" s="127"/>
      <c r="B16" s="156"/>
      <c r="C16" s="156"/>
      <c r="D16" s="156"/>
      <c r="E16" s="156"/>
      <c r="F16" s="156"/>
      <c r="G16" s="156"/>
      <c r="H16" s="156"/>
    </row>
    <row r="17" ht="12.75" customHeight="1">
      <c r="A17" s="180"/>
      <c r="B17" s="318" t="s">
        <v>703</v>
      </c>
      <c r="C17" s="127"/>
      <c r="D17" s="127"/>
      <c r="E17" s="127"/>
      <c r="F17" s="127"/>
      <c r="G17" s="127"/>
      <c r="H17" s="180"/>
    </row>
    <row r="18" ht="12.75" customHeight="1">
      <c r="A18" s="319"/>
      <c r="B18" s="127" t="s">
        <v>704</v>
      </c>
      <c r="C18" s="127"/>
      <c r="D18" s="127"/>
      <c r="E18" s="127"/>
      <c r="F18" s="127"/>
      <c r="G18" s="127"/>
      <c r="H18" s="180"/>
    </row>
    <row r="19" ht="12.75" customHeight="1">
      <c r="A19" s="319"/>
      <c r="B19" s="127" t="s">
        <v>705</v>
      </c>
      <c r="C19" s="127"/>
      <c r="D19" s="127"/>
      <c r="E19" s="127"/>
      <c r="F19" s="127"/>
      <c r="G19" s="127"/>
      <c r="H19" s="180"/>
    </row>
    <row r="20" ht="12.75" customHeight="1">
      <c r="A20" s="319"/>
      <c r="B20" s="127" t="s">
        <v>706</v>
      </c>
      <c r="C20" s="127"/>
      <c r="D20" s="127"/>
      <c r="E20" s="127"/>
      <c r="F20" s="127"/>
      <c r="G20" s="127"/>
      <c r="H20" s="180"/>
    </row>
    <row r="21" ht="12.75" customHeight="1">
      <c r="A21" s="319"/>
      <c r="B21" s="127" t="s">
        <v>707</v>
      </c>
      <c r="C21" s="127"/>
      <c r="D21" s="127"/>
      <c r="E21" s="127"/>
      <c r="F21" s="127"/>
      <c r="G21" s="127"/>
      <c r="H21" s="180"/>
    </row>
    <row r="22" ht="12.75" customHeight="1">
      <c r="A22" s="319"/>
      <c r="B22" s="127" t="s">
        <v>708</v>
      </c>
      <c r="C22" s="127"/>
      <c r="D22" s="127"/>
      <c r="E22" s="127"/>
      <c r="F22" s="127"/>
      <c r="G22" s="127"/>
      <c r="H22" s="180"/>
    </row>
    <row r="23" ht="12.75" customHeight="1">
      <c r="A23" s="319"/>
      <c r="B23" s="127"/>
      <c r="C23" s="127"/>
      <c r="D23" s="127"/>
      <c r="E23" s="127"/>
      <c r="F23" s="127"/>
      <c r="G23" s="127"/>
      <c r="H23" s="180"/>
    </row>
    <row r="24" ht="12.75" customHeight="1">
      <c r="A24" s="319"/>
      <c r="B24" s="318" t="s">
        <v>709</v>
      </c>
      <c r="C24" s="127"/>
      <c r="D24" s="127"/>
      <c r="E24" s="127"/>
      <c r="F24" s="127"/>
      <c r="G24" s="127"/>
      <c r="H24" s="180"/>
    </row>
    <row r="25" ht="12.75" customHeight="1">
      <c r="A25" s="319"/>
      <c r="B25" s="127" t="s">
        <v>710</v>
      </c>
      <c r="C25" s="127"/>
      <c r="D25" s="127"/>
      <c r="E25" s="127"/>
      <c r="F25" s="127"/>
      <c r="G25" s="127"/>
      <c r="H25" s="180"/>
    </row>
    <row r="26" ht="12.75" customHeight="1">
      <c r="A26" s="319"/>
      <c r="B26" s="127"/>
      <c r="C26" s="127"/>
      <c r="D26" s="127"/>
      <c r="E26" s="127"/>
      <c r="F26" s="127"/>
      <c r="G26" s="127"/>
      <c r="H26" s="180"/>
    </row>
    <row r="27" ht="12.75" customHeight="1">
      <c r="A27" s="319"/>
      <c r="B27" s="182" t="s">
        <v>40</v>
      </c>
      <c r="C27" s="127"/>
      <c r="D27" s="127"/>
      <c r="E27" s="127"/>
      <c r="F27" s="127"/>
      <c r="G27" s="127"/>
      <c r="H27" s="180"/>
    </row>
    <row r="28" ht="12.75" customHeight="1">
      <c r="A28" s="180"/>
      <c r="B28" s="156" t="s">
        <v>711</v>
      </c>
      <c r="C28" s="156"/>
      <c r="D28" s="156"/>
      <c r="E28" s="156"/>
      <c r="F28" s="156"/>
      <c r="G28" s="156"/>
      <c r="H28" s="157"/>
    </row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88"/>
    <col customWidth="1" min="2" max="2" width="22.75"/>
    <col customWidth="1" min="3" max="3" width="6.38"/>
    <col customWidth="1" min="4" max="4" width="7.13"/>
    <col customWidth="1" min="5" max="5" width="6.38"/>
    <col customWidth="1" min="6" max="6" width="8.13"/>
    <col customWidth="1" min="7" max="7" width="8.88"/>
    <col customWidth="1" min="8" max="8" width="8.0"/>
  </cols>
  <sheetData>
    <row r="1" ht="15.75" customHeight="1">
      <c r="A1" s="1" t="s">
        <v>0</v>
      </c>
      <c r="B1" s="2"/>
      <c r="C1" s="143" t="s">
        <v>712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40" t="s">
        <v>2</v>
      </c>
      <c r="B2" s="2"/>
      <c r="C2" s="275" t="s">
        <v>713</v>
      </c>
      <c r="D2" s="4"/>
      <c r="E2" s="2"/>
      <c r="F2" s="42"/>
      <c r="G2" s="42"/>
      <c r="H2" s="4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40" t="s">
        <v>4</v>
      </c>
      <c r="B3" s="2"/>
      <c r="C3" s="40">
        <v>2.0</v>
      </c>
      <c r="D3" s="2"/>
      <c r="E3" s="42"/>
      <c r="F3" s="42"/>
      <c r="G3" s="42"/>
      <c r="H3" s="42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42"/>
      <c r="B4" s="42"/>
      <c r="C4" s="42"/>
      <c r="D4" s="40" t="s">
        <v>5</v>
      </c>
      <c r="E4" s="4"/>
      <c r="F4" s="2"/>
      <c r="G4" s="40" t="s">
        <v>6</v>
      </c>
      <c r="H4" s="2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42"/>
      <c r="B5" s="43" t="s">
        <v>7</v>
      </c>
      <c r="C5" s="43" t="s">
        <v>8</v>
      </c>
      <c r="D5" s="44" t="s">
        <v>9</v>
      </c>
      <c r="E5" s="45" t="s">
        <v>10</v>
      </c>
      <c r="F5" s="43" t="s">
        <v>11</v>
      </c>
      <c r="G5" s="44" t="s">
        <v>12</v>
      </c>
      <c r="H5" s="4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46">
        <v>1.0</v>
      </c>
      <c r="B6" s="105" t="s">
        <v>714</v>
      </c>
      <c r="C6" s="105" t="s">
        <v>15</v>
      </c>
      <c r="D6" s="49">
        <f t="shared" ref="D6:D11" si="1">100*F6/(100-E6)</f>
        <v>0.12</v>
      </c>
      <c r="E6" s="52"/>
      <c r="F6" s="107">
        <v>0.12</v>
      </c>
      <c r="G6" s="49">
        <f t="shared" ref="G6:G11" si="2">D6*$C$3</f>
        <v>0.24</v>
      </c>
      <c r="H6" s="49">
        <f t="shared" ref="H6:H11" si="3">F6*$C$3</f>
        <v>0.24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46">
        <v>2.0</v>
      </c>
      <c r="B7" s="47" t="s">
        <v>715</v>
      </c>
      <c r="C7" s="105" t="s">
        <v>21</v>
      </c>
      <c r="D7" s="49">
        <f t="shared" si="1"/>
        <v>0.075</v>
      </c>
      <c r="E7" s="52"/>
      <c r="F7" s="107">
        <v>0.075</v>
      </c>
      <c r="G7" s="49">
        <f t="shared" si="2"/>
        <v>0.15</v>
      </c>
      <c r="H7" s="49">
        <f t="shared" si="3"/>
        <v>0.15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46">
        <v>3.0</v>
      </c>
      <c r="B8" s="105" t="s">
        <v>139</v>
      </c>
      <c r="C8" s="105" t="s">
        <v>21</v>
      </c>
      <c r="D8" s="49">
        <f t="shared" si="1"/>
        <v>0.05</v>
      </c>
      <c r="E8" s="52"/>
      <c r="F8" s="107">
        <v>0.05</v>
      </c>
      <c r="G8" s="49">
        <f t="shared" si="2"/>
        <v>0.1</v>
      </c>
      <c r="H8" s="49">
        <f t="shared" si="3"/>
        <v>0.1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46">
        <v>4.0</v>
      </c>
      <c r="B9" s="47" t="s">
        <v>24</v>
      </c>
      <c r="C9" s="105" t="s">
        <v>15</v>
      </c>
      <c r="D9" s="49">
        <f t="shared" si="1"/>
        <v>0.02</v>
      </c>
      <c r="E9" s="52"/>
      <c r="F9" s="107">
        <v>0.02</v>
      </c>
      <c r="G9" s="49">
        <f t="shared" si="2"/>
        <v>0.04</v>
      </c>
      <c r="H9" s="49">
        <f t="shared" si="3"/>
        <v>0.04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46">
        <v>5.0</v>
      </c>
      <c r="B10" s="47" t="s">
        <v>716</v>
      </c>
      <c r="C10" s="105" t="s">
        <v>15</v>
      </c>
      <c r="D10" s="49">
        <f t="shared" si="1"/>
        <v>0.001</v>
      </c>
      <c r="E10" s="52"/>
      <c r="F10" s="107">
        <v>0.001</v>
      </c>
      <c r="G10" s="49">
        <f t="shared" si="2"/>
        <v>0.002</v>
      </c>
      <c r="H10" s="49">
        <f t="shared" si="3"/>
        <v>0.002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46">
        <v>6.0</v>
      </c>
      <c r="B11" s="105" t="s">
        <v>717</v>
      </c>
      <c r="C11" s="105" t="s">
        <v>15</v>
      </c>
      <c r="D11" s="49">
        <f t="shared" si="1"/>
        <v>0.0001</v>
      </c>
      <c r="E11" s="52"/>
      <c r="F11" s="107">
        <v>1.0E-4</v>
      </c>
      <c r="G11" s="49">
        <f t="shared" si="2"/>
        <v>0.0002</v>
      </c>
      <c r="H11" s="49">
        <f t="shared" si="3"/>
        <v>0.0002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42"/>
      <c r="B12" s="103" t="s">
        <v>718</v>
      </c>
      <c r="C12" s="42"/>
      <c r="D12" s="53"/>
      <c r="E12" s="52"/>
      <c r="F12" s="50"/>
      <c r="G12" s="53"/>
      <c r="H12" s="53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46">
        <v>1.0</v>
      </c>
      <c r="B13" s="105" t="s">
        <v>719</v>
      </c>
      <c r="C13" s="105" t="s">
        <v>21</v>
      </c>
      <c r="D13" s="49">
        <f>100*F13/(100-E13)</f>
        <v>0.075</v>
      </c>
      <c r="E13" s="52"/>
      <c r="F13" s="107">
        <v>0.075</v>
      </c>
      <c r="G13" s="49">
        <f t="shared" ref="G13:G16" si="4">D13*$C$3</f>
        <v>0.15</v>
      </c>
      <c r="H13" s="49">
        <f t="shared" ref="H13:H16" si="5">F13*$C$3</f>
        <v>0.15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46">
        <v>2.0</v>
      </c>
      <c r="B14" s="105" t="s">
        <v>570</v>
      </c>
      <c r="C14" s="105" t="s">
        <v>235</v>
      </c>
      <c r="D14" s="49">
        <v>1.0</v>
      </c>
      <c r="E14" s="52"/>
      <c r="F14" s="107">
        <v>0.02</v>
      </c>
      <c r="G14" s="49">
        <f t="shared" si="4"/>
        <v>2</v>
      </c>
      <c r="H14" s="49">
        <f t="shared" si="5"/>
        <v>0.04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46">
        <v>3.0</v>
      </c>
      <c r="B15" s="105" t="s">
        <v>24</v>
      </c>
      <c r="C15" s="105" t="s">
        <v>15</v>
      </c>
      <c r="D15" s="49">
        <f t="shared" ref="D15:D16" si="6">100*F15/(100-E15)</f>
        <v>0.02</v>
      </c>
      <c r="E15" s="50"/>
      <c r="F15" s="107">
        <v>0.02</v>
      </c>
      <c r="G15" s="49">
        <f t="shared" si="4"/>
        <v>0.04</v>
      </c>
      <c r="H15" s="49">
        <f t="shared" si="5"/>
        <v>0.04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46">
        <v>4.0</v>
      </c>
      <c r="B16" s="105" t="s">
        <v>720</v>
      </c>
      <c r="C16" s="105" t="s">
        <v>15</v>
      </c>
      <c r="D16" s="49">
        <f t="shared" si="6"/>
        <v>0.002</v>
      </c>
      <c r="E16" s="50"/>
      <c r="F16" s="107">
        <v>0.002</v>
      </c>
      <c r="G16" s="49">
        <f t="shared" si="4"/>
        <v>0.004</v>
      </c>
      <c r="H16" s="49">
        <f t="shared" si="5"/>
        <v>0.004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42"/>
      <c r="B17" s="103" t="s">
        <v>721</v>
      </c>
      <c r="C17" s="105" t="s">
        <v>15</v>
      </c>
      <c r="D17" s="53"/>
      <c r="E17" s="50"/>
      <c r="F17" s="50"/>
      <c r="G17" s="53"/>
      <c r="H17" s="53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46">
        <v>1.0</v>
      </c>
      <c r="B18" s="105" t="s">
        <v>702</v>
      </c>
      <c r="C18" s="105" t="s">
        <v>15</v>
      </c>
      <c r="D18" s="49">
        <f t="shared" ref="D18:D19" si="7">100*F18/(100-E18)</f>
        <v>0.001</v>
      </c>
      <c r="E18" s="50"/>
      <c r="F18" s="107">
        <v>0.001</v>
      </c>
      <c r="G18" s="49">
        <f t="shared" ref="G18:G19" si="8">D18*$C$3</f>
        <v>0.002</v>
      </c>
      <c r="H18" s="49">
        <f t="shared" ref="H18:H19" si="9">F18*$C$3</f>
        <v>0.002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46">
        <v>2.0</v>
      </c>
      <c r="B19" s="105" t="s">
        <v>722</v>
      </c>
      <c r="C19" s="105" t="s">
        <v>15</v>
      </c>
      <c r="D19" s="49">
        <f t="shared" si="7"/>
        <v>0.005</v>
      </c>
      <c r="E19" s="50"/>
      <c r="F19" s="107">
        <v>0.005</v>
      </c>
      <c r="G19" s="49">
        <f t="shared" si="8"/>
        <v>0.01</v>
      </c>
      <c r="H19" s="49">
        <f t="shared" si="9"/>
        <v>0.01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42"/>
      <c r="B20" s="45" t="s">
        <v>29</v>
      </c>
      <c r="C20" s="42"/>
      <c r="D20" s="42"/>
      <c r="E20" s="42"/>
      <c r="F20" s="49">
        <f>SUM(F6:F19)</f>
        <v>0.3891</v>
      </c>
      <c r="G20" s="42"/>
      <c r="H20" s="49">
        <f>SUM(H6:H18)</f>
        <v>0.7682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31"/>
      <c r="B21" s="31"/>
      <c r="C21" s="31"/>
      <c r="D21" s="31"/>
      <c r="E21" s="31"/>
      <c r="F21" s="31"/>
      <c r="G21" s="31"/>
      <c r="H21" s="31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59"/>
      <c r="B22" s="147" t="s">
        <v>30</v>
      </c>
      <c r="C22" s="60"/>
      <c r="D22" s="60"/>
      <c r="E22" s="60"/>
      <c r="F22" s="60"/>
      <c r="G22" s="60"/>
      <c r="H22" s="61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9"/>
      <c r="B23" s="33" t="s">
        <v>723</v>
      </c>
      <c r="C23" s="31"/>
      <c r="D23" s="31"/>
      <c r="E23" s="31"/>
      <c r="F23" s="31"/>
      <c r="G23" s="31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9"/>
      <c r="B24" s="35" t="s">
        <v>724</v>
      </c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9"/>
      <c r="B25" s="36" t="s">
        <v>34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9"/>
      <c r="B26" s="34" t="s">
        <v>725</v>
      </c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9"/>
      <c r="B27" s="34" t="s">
        <v>726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9"/>
      <c r="B28" s="34" t="s">
        <v>727</v>
      </c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9"/>
      <c r="B29" s="34" t="s">
        <v>728</v>
      </c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9"/>
      <c r="B30" s="31"/>
      <c r="C30" s="31"/>
      <c r="D30" s="31"/>
      <c r="E30" s="31"/>
      <c r="F30" s="31"/>
      <c r="G30" s="31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9"/>
      <c r="B31" s="37" t="s">
        <v>729</v>
      </c>
      <c r="C31" s="31"/>
      <c r="D31" s="31"/>
      <c r="E31" s="31"/>
      <c r="F31" s="31"/>
      <c r="G31" s="31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9"/>
      <c r="B32" s="34" t="s">
        <v>730</v>
      </c>
      <c r="C32" s="31"/>
      <c r="D32" s="31"/>
      <c r="E32" s="31"/>
      <c r="F32" s="31"/>
      <c r="G32" s="31"/>
      <c r="H32" s="3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9"/>
      <c r="B33" s="34" t="s">
        <v>731</v>
      </c>
      <c r="C33" s="31"/>
      <c r="D33" s="31"/>
      <c r="E33" s="31"/>
      <c r="F33" s="31"/>
      <c r="G33" s="31"/>
      <c r="H33" s="3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29"/>
      <c r="B34" s="34" t="s">
        <v>732</v>
      </c>
      <c r="C34" s="31"/>
      <c r="D34" s="31"/>
      <c r="E34" s="31"/>
      <c r="F34" s="31"/>
      <c r="G34" s="31"/>
      <c r="H34" s="3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29"/>
      <c r="B35" s="34" t="s">
        <v>733</v>
      </c>
      <c r="C35" s="31"/>
      <c r="D35" s="31"/>
      <c r="E35" s="31"/>
      <c r="F35" s="31"/>
      <c r="G35" s="31"/>
      <c r="H35" s="3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29"/>
      <c r="B36" s="34" t="s">
        <v>734</v>
      </c>
      <c r="C36" s="31"/>
      <c r="D36" s="31"/>
      <c r="E36" s="31"/>
      <c r="F36" s="31"/>
      <c r="G36" s="31"/>
      <c r="H36" s="32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29"/>
      <c r="B37" s="37" t="s">
        <v>40</v>
      </c>
      <c r="C37" s="31"/>
      <c r="D37" s="31"/>
      <c r="E37" s="31"/>
      <c r="F37" s="31"/>
      <c r="G37" s="31"/>
      <c r="H37" s="3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29"/>
      <c r="B38" s="34" t="s">
        <v>735</v>
      </c>
      <c r="C38" s="31"/>
      <c r="D38" s="31"/>
      <c r="E38" s="31"/>
      <c r="F38" s="31"/>
      <c r="G38" s="31"/>
      <c r="H38" s="3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38"/>
      <c r="B39" s="39" t="s">
        <v>736</v>
      </c>
      <c r="C39" s="28"/>
      <c r="D39" s="28"/>
      <c r="E39" s="28"/>
      <c r="F39" s="28"/>
      <c r="G39" s="28"/>
      <c r="H39" s="10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31"/>
      <c r="B40" s="31"/>
      <c r="C40" s="31"/>
      <c r="D40" s="31"/>
      <c r="E40" s="31"/>
      <c r="F40" s="31"/>
      <c r="G40" s="31"/>
      <c r="H40" s="31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D4:F4"/>
    <mergeCell ref="B24:G24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19.88"/>
    <col customWidth="1" min="3" max="8" width="8.63"/>
  </cols>
  <sheetData>
    <row r="1" ht="15.0" customHeight="1">
      <c r="A1" s="87" t="s">
        <v>0</v>
      </c>
      <c r="B1" s="88"/>
      <c r="C1" s="89" t="s">
        <v>89</v>
      </c>
      <c r="D1" s="90"/>
      <c r="E1" s="90"/>
      <c r="F1" s="90"/>
      <c r="G1" s="90"/>
      <c r="H1" s="91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0" customHeight="1">
      <c r="A2" s="92" t="s">
        <v>90</v>
      </c>
      <c r="B2" s="93"/>
      <c r="C2" s="94">
        <v>250.0</v>
      </c>
      <c r="D2" s="95"/>
      <c r="E2" s="93"/>
      <c r="F2" s="31"/>
      <c r="G2" s="31"/>
      <c r="H2" s="31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0" customHeight="1">
      <c r="A3" s="96" t="s">
        <v>4</v>
      </c>
      <c r="B3" s="97"/>
      <c r="C3" s="94">
        <v>2.0</v>
      </c>
      <c r="D3" s="93"/>
      <c r="E3" s="31"/>
      <c r="F3" s="31"/>
      <c r="G3" s="31"/>
      <c r="H3" s="31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31"/>
      <c r="B4" s="31"/>
      <c r="C4" s="31"/>
      <c r="D4" s="98" t="s">
        <v>5</v>
      </c>
      <c r="E4" s="99"/>
      <c r="F4" s="100"/>
      <c r="G4" s="98" t="s">
        <v>6</v>
      </c>
      <c r="H4" s="100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42"/>
      <c r="B5" s="101" t="s">
        <v>7</v>
      </c>
      <c r="C5" s="101" t="s">
        <v>8</v>
      </c>
      <c r="D5" s="102" t="s">
        <v>9</v>
      </c>
      <c r="E5" s="103" t="s">
        <v>10</v>
      </c>
      <c r="F5" s="101" t="s">
        <v>11</v>
      </c>
      <c r="G5" s="102" t="s">
        <v>12</v>
      </c>
      <c r="H5" s="102" t="s">
        <v>91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104">
        <v>1.0</v>
      </c>
      <c r="B6" s="105" t="s">
        <v>92</v>
      </c>
      <c r="C6" s="105" t="s">
        <v>15</v>
      </c>
      <c r="D6" s="106">
        <f t="shared" ref="D6:D13" si="1">100*F6/(100-E6)</f>
        <v>0.02</v>
      </c>
      <c r="E6" s="52"/>
      <c r="F6" s="107">
        <v>0.02</v>
      </c>
      <c r="G6" s="106">
        <f t="shared" ref="G6:G14" si="2">D6*$C$3</f>
        <v>0.04</v>
      </c>
      <c r="H6" s="106">
        <f t="shared" ref="H6:H14" si="3">F6*$C$3</f>
        <v>0.04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104">
        <v>2.0</v>
      </c>
      <c r="B7" s="105" t="s">
        <v>18</v>
      </c>
      <c r="C7" s="105" t="s">
        <v>15</v>
      </c>
      <c r="D7" s="106">
        <f t="shared" si="1"/>
        <v>0.0119047619</v>
      </c>
      <c r="E7" s="108">
        <v>16.0</v>
      </c>
      <c r="F7" s="107">
        <v>0.01</v>
      </c>
      <c r="G7" s="106">
        <f t="shared" si="2"/>
        <v>0.02380952381</v>
      </c>
      <c r="H7" s="106">
        <f t="shared" si="3"/>
        <v>0.02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104">
        <v>3.0</v>
      </c>
      <c r="B8" s="105" t="s">
        <v>17</v>
      </c>
      <c r="C8" s="105" t="s">
        <v>15</v>
      </c>
      <c r="D8" s="106">
        <f t="shared" si="1"/>
        <v>0.025</v>
      </c>
      <c r="E8" s="108">
        <v>20.0</v>
      </c>
      <c r="F8" s="107">
        <v>0.02</v>
      </c>
      <c r="G8" s="106">
        <f t="shared" si="2"/>
        <v>0.05</v>
      </c>
      <c r="H8" s="106">
        <f t="shared" si="3"/>
        <v>0.04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104">
        <v>4.0</v>
      </c>
      <c r="B9" s="34" t="s">
        <v>45</v>
      </c>
      <c r="C9" s="105" t="s">
        <v>15</v>
      </c>
      <c r="D9" s="106">
        <f t="shared" si="1"/>
        <v>0.02666666667</v>
      </c>
      <c r="E9" s="108">
        <v>25.0</v>
      </c>
      <c r="F9" s="107">
        <v>0.02</v>
      </c>
      <c r="G9" s="106">
        <f t="shared" si="2"/>
        <v>0.05333333333</v>
      </c>
      <c r="H9" s="106">
        <f t="shared" si="3"/>
        <v>0.04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104">
        <v>5.0</v>
      </c>
      <c r="B10" s="105" t="s">
        <v>14</v>
      </c>
      <c r="C10" s="105" t="s">
        <v>15</v>
      </c>
      <c r="D10" s="106">
        <f t="shared" si="1"/>
        <v>0.0375</v>
      </c>
      <c r="E10" s="108">
        <v>20.0</v>
      </c>
      <c r="F10" s="107">
        <v>0.03</v>
      </c>
      <c r="G10" s="106">
        <f t="shared" si="2"/>
        <v>0.075</v>
      </c>
      <c r="H10" s="106">
        <f t="shared" si="3"/>
        <v>0.06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104">
        <v>6.0</v>
      </c>
      <c r="B11" s="105" t="s">
        <v>20</v>
      </c>
      <c r="C11" s="105" t="s">
        <v>21</v>
      </c>
      <c r="D11" s="106">
        <f t="shared" si="1"/>
        <v>0.001</v>
      </c>
      <c r="E11" s="52"/>
      <c r="F11" s="107">
        <v>0.001</v>
      </c>
      <c r="G11" s="106">
        <f t="shared" si="2"/>
        <v>0.002</v>
      </c>
      <c r="H11" s="106">
        <f t="shared" si="3"/>
        <v>0.002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104">
        <v>7.0</v>
      </c>
      <c r="B12" s="109" t="s">
        <v>93</v>
      </c>
      <c r="C12" s="109" t="s">
        <v>15</v>
      </c>
      <c r="D12" s="110">
        <f t="shared" si="1"/>
        <v>0.4</v>
      </c>
      <c r="E12" s="111"/>
      <c r="F12" s="112">
        <v>0.4</v>
      </c>
      <c r="G12" s="110">
        <f t="shared" si="2"/>
        <v>0.8</v>
      </c>
      <c r="H12" s="110">
        <f t="shared" si="3"/>
        <v>0.8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0" customHeight="1">
      <c r="A13" s="113">
        <v>9.0</v>
      </c>
      <c r="B13" s="105" t="s">
        <v>94</v>
      </c>
      <c r="C13" s="105" t="s">
        <v>15</v>
      </c>
      <c r="D13" s="106">
        <f t="shared" si="1"/>
        <v>0.001</v>
      </c>
      <c r="E13" s="108">
        <v>50.0</v>
      </c>
      <c r="F13" s="107">
        <v>5.0E-4</v>
      </c>
      <c r="G13" s="106">
        <f t="shared" si="2"/>
        <v>0.002</v>
      </c>
      <c r="H13" s="106">
        <f t="shared" si="3"/>
        <v>0.001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0" customHeight="1">
      <c r="A14" s="31"/>
      <c r="B14" s="42"/>
      <c r="C14" s="105" t="s">
        <v>15</v>
      </c>
      <c r="D14" s="53"/>
      <c r="E14" s="52"/>
      <c r="F14" s="50"/>
      <c r="G14" s="106">
        <f t="shared" si="2"/>
        <v>0</v>
      </c>
      <c r="H14" s="106">
        <f t="shared" si="3"/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31"/>
      <c r="B15" s="114" t="s">
        <v>29</v>
      </c>
      <c r="C15" s="115"/>
      <c r="D15" s="115"/>
      <c r="E15" s="50"/>
      <c r="F15" s="106">
        <f>SUM(F6:F14)</f>
        <v>0.5015</v>
      </c>
      <c r="G15" s="50"/>
      <c r="H15" s="106">
        <f>SUM(H6:H14)</f>
        <v>1.003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31"/>
      <c r="B16" s="29"/>
      <c r="C16" s="31"/>
      <c r="D16" s="31"/>
      <c r="E16" s="31"/>
      <c r="F16" s="31"/>
      <c r="G16" s="32"/>
      <c r="H16" s="31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31"/>
      <c r="B17" s="116" t="s">
        <v>54</v>
      </c>
      <c r="C17" s="60"/>
      <c r="D17" s="60"/>
      <c r="E17" s="60"/>
      <c r="F17" s="60"/>
      <c r="G17" s="60"/>
      <c r="H17" s="61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31"/>
      <c r="B18" s="77" t="s">
        <v>95</v>
      </c>
      <c r="C18" s="31"/>
      <c r="D18" s="31"/>
      <c r="E18" s="31"/>
      <c r="F18" s="31"/>
      <c r="G18" s="31"/>
      <c r="H18" s="32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31"/>
      <c r="B19" s="77" t="s">
        <v>96</v>
      </c>
      <c r="C19" s="31"/>
      <c r="D19" s="31"/>
      <c r="E19" s="31"/>
      <c r="F19" s="31"/>
      <c r="G19" s="31"/>
      <c r="H19" s="3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31"/>
      <c r="B20" s="77" t="s">
        <v>97</v>
      </c>
      <c r="C20" s="31"/>
      <c r="D20" s="31"/>
      <c r="E20" s="31"/>
      <c r="F20" s="31"/>
      <c r="G20" s="31"/>
      <c r="H20" s="32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31"/>
      <c r="B21" s="29"/>
      <c r="C21" s="31"/>
      <c r="D21" s="31"/>
      <c r="E21" s="31"/>
      <c r="F21" s="31"/>
      <c r="G21" s="31"/>
      <c r="H21" s="32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31"/>
      <c r="B22" s="117" t="s">
        <v>34</v>
      </c>
      <c r="C22" s="31"/>
      <c r="D22" s="31"/>
      <c r="E22" s="31"/>
      <c r="F22" s="31"/>
      <c r="G22" s="31"/>
      <c r="H22" s="3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0" customHeight="1">
      <c r="A23" s="31"/>
      <c r="B23" s="65" t="s">
        <v>98</v>
      </c>
      <c r="C23" s="31"/>
      <c r="D23" s="31"/>
      <c r="E23" s="31"/>
      <c r="F23" s="31"/>
      <c r="G23" s="31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0" customHeight="1">
      <c r="A24" s="31"/>
      <c r="B24" s="65" t="s">
        <v>99</v>
      </c>
      <c r="C24" s="31"/>
      <c r="D24" s="31"/>
      <c r="E24" s="31"/>
      <c r="F24" s="31"/>
      <c r="G24" s="31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0" customHeight="1">
      <c r="A25" s="31"/>
      <c r="B25" s="65" t="s">
        <v>100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0" customHeight="1">
      <c r="A26" s="31"/>
      <c r="B26" s="65" t="s">
        <v>101</v>
      </c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0" customHeight="1">
      <c r="A27" s="31"/>
      <c r="B27" s="65" t="s">
        <v>102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0" customHeight="1">
      <c r="A28" s="31"/>
      <c r="B28" s="29"/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0" customHeight="1">
      <c r="A29" s="31"/>
      <c r="B29" s="118" t="s">
        <v>40</v>
      </c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0" customHeight="1">
      <c r="A30" s="31"/>
      <c r="B30" s="77" t="s">
        <v>103</v>
      </c>
      <c r="C30" s="31"/>
      <c r="D30" s="31"/>
      <c r="E30" s="31"/>
      <c r="F30" s="31"/>
      <c r="G30" s="31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0" customHeight="1">
      <c r="A31" s="31"/>
      <c r="B31" s="29"/>
      <c r="C31" s="31"/>
      <c r="D31" s="31"/>
      <c r="E31" s="31"/>
      <c r="F31" s="31"/>
      <c r="G31" s="31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0" customHeight="1">
      <c r="A32" s="31"/>
      <c r="B32" s="38"/>
      <c r="C32" s="28"/>
      <c r="D32" s="28"/>
      <c r="E32" s="28"/>
      <c r="F32" s="28"/>
      <c r="G32" s="28"/>
      <c r="H32" s="10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7">
    <mergeCell ref="A1:B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22.0"/>
    <col customWidth="1" min="3" max="4" width="8.63"/>
    <col customWidth="1" min="5" max="5" width="6.75"/>
    <col customWidth="1" min="6" max="26" width="8.63"/>
  </cols>
  <sheetData>
    <row r="1" ht="16.5" customHeight="1">
      <c r="A1" s="1" t="s">
        <v>0</v>
      </c>
      <c r="B1" s="2"/>
      <c r="C1" s="277" t="s">
        <v>737</v>
      </c>
      <c r="D1" s="42"/>
      <c r="E1" s="42"/>
      <c r="F1" s="42"/>
      <c r="G1" s="42"/>
      <c r="H1" s="4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6.5" customHeight="1">
      <c r="A2" s="40" t="s">
        <v>633</v>
      </c>
      <c r="B2" s="2"/>
      <c r="C2" s="320" t="s">
        <v>698</v>
      </c>
      <c r="D2" s="4"/>
      <c r="E2" s="2"/>
      <c r="F2" s="42"/>
      <c r="G2" s="42"/>
      <c r="H2" s="4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31.5" customHeight="1">
      <c r="A3" s="40" t="s">
        <v>4</v>
      </c>
      <c r="B3" s="2"/>
      <c r="C3" s="40">
        <v>2.0</v>
      </c>
      <c r="D3" s="2"/>
      <c r="E3" s="42"/>
      <c r="F3" s="42"/>
      <c r="G3" s="42"/>
      <c r="H3" s="42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42"/>
      <c r="B4" s="42"/>
      <c r="C4" s="42"/>
      <c r="D4" s="40" t="s">
        <v>5</v>
      </c>
      <c r="E4" s="4"/>
      <c r="F4" s="2"/>
      <c r="G4" s="40" t="s">
        <v>6</v>
      </c>
      <c r="H4" s="2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</row>
    <row r="5" ht="15.0" customHeight="1">
      <c r="A5" s="42"/>
      <c r="B5" s="43" t="s">
        <v>7</v>
      </c>
      <c r="C5" s="43" t="s">
        <v>8</v>
      </c>
      <c r="D5" s="44" t="s">
        <v>9</v>
      </c>
      <c r="E5" s="45" t="s">
        <v>10</v>
      </c>
      <c r="F5" s="43" t="s">
        <v>11</v>
      </c>
      <c r="G5" s="44" t="s">
        <v>12</v>
      </c>
      <c r="H5" s="44" t="s">
        <v>13</v>
      </c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</row>
    <row r="6" ht="15.0" customHeight="1">
      <c r="A6" s="293">
        <v>1.0</v>
      </c>
      <c r="B6" s="47" t="s">
        <v>738</v>
      </c>
      <c r="C6" s="47" t="s">
        <v>15</v>
      </c>
      <c r="D6" s="49">
        <f t="shared" ref="D6:D9" si="1">100*F6/(100-E6)</f>
        <v>0.06</v>
      </c>
      <c r="E6" s="50"/>
      <c r="F6" s="294">
        <v>0.06</v>
      </c>
      <c r="G6" s="295">
        <f t="shared" ref="G6:G19" si="2">D6*$C$3</f>
        <v>0.12</v>
      </c>
      <c r="H6" s="295">
        <f t="shared" ref="H6:H19" si="3">F6*$C$3</f>
        <v>0.12</v>
      </c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</row>
    <row r="7" ht="15.0" customHeight="1">
      <c r="A7" s="293">
        <v>2.0</v>
      </c>
      <c r="B7" s="47" t="s">
        <v>121</v>
      </c>
      <c r="C7" s="47" t="s">
        <v>15</v>
      </c>
      <c r="D7" s="49">
        <f t="shared" si="1"/>
        <v>0.005</v>
      </c>
      <c r="E7" s="50"/>
      <c r="F7" s="294">
        <v>0.005</v>
      </c>
      <c r="G7" s="295">
        <f t="shared" si="2"/>
        <v>0.01</v>
      </c>
      <c r="H7" s="295">
        <f t="shared" si="3"/>
        <v>0.01</v>
      </c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</row>
    <row r="8" ht="15.0" customHeight="1">
      <c r="A8" s="293">
        <v>3.0</v>
      </c>
      <c r="B8" s="47" t="s">
        <v>739</v>
      </c>
      <c r="C8" s="47" t="s">
        <v>15</v>
      </c>
      <c r="D8" s="49">
        <f t="shared" si="1"/>
        <v>0.005</v>
      </c>
      <c r="E8" s="50"/>
      <c r="F8" s="294">
        <v>0.005</v>
      </c>
      <c r="G8" s="295">
        <f t="shared" si="2"/>
        <v>0.01</v>
      </c>
      <c r="H8" s="295">
        <f t="shared" si="3"/>
        <v>0.01</v>
      </c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</row>
    <row r="9" ht="15.0" customHeight="1">
      <c r="A9" s="293">
        <v>4.0</v>
      </c>
      <c r="B9" s="47" t="s">
        <v>451</v>
      </c>
      <c r="C9" s="47" t="s">
        <v>15</v>
      </c>
      <c r="D9" s="49">
        <f t="shared" si="1"/>
        <v>0.05</v>
      </c>
      <c r="E9" s="50"/>
      <c r="F9" s="294">
        <v>0.05</v>
      </c>
      <c r="G9" s="295">
        <f t="shared" si="2"/>
        <v>0.1</v>
      </c>
      <c r="H9" s="295">
        <f t="shared" si="3"/>
        <v>0.1</v>
      </c>
      <c r="I9" s="321"/>
      <c r="J9" s="321"/>
      <c r="K9" s="321"/>
      <c r="L9" s="321"/>
      <c r="M9" s="321"/>
      <c r="N9" s="321"/>
      <c r="O9" s="321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</row>
    <row r="10" ht="15.0" customHeight="1">
      <c r="A10" s="293">
        <v>5.0</v>
      </c>
      <c r="B10" s="47" t="s">
        <v>376</v>
      </c>
      <c r="C10" s="47" t="s">
        <v>235</v>
      </c>
      <c r="D10" s="49">
        <v>0.5</v>
      </c>
      <c r="E10" s="50"/>
      <c r="F10" s="294">
        <v>0.025</v>
      </c>
      <c r="G10" s="295">
        <f t="shared" si="2"/>
        <v>1</v>
      </c>
      <c r="H10" s="295">
        <f t="shared" si="3"/>
        <v>0.05</v>
      </c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</row>
    <row r="11" ht="15.0" customHeight="1">
      <c r="A11" s="293">
        <v>6.0</v>
      </c>
      <c r="B11" s="47" t="s">
        <v>24</v>
      </c>
      <c r="C11" s="47" t="s">
        <v>15</v>
      </c>
      <c r="D11" s="49">
        <f t="shared" ref="D11:D19" si="4">100*F11/(100-E11)</f>
        <v>0.02</v>
      </c>
      <c r="E11" s="50"/>
      <c r="F11" s="294">
        <v>0.02</v>
      </c>
      <c r="G11" s="295">
        <f t="shared" si="2"/>
        <v>0.04</v>
      </c>
      <c r="H11" s="295">
        <f t="shared" si="3"/>
        <v>0.04</v>
      </c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</row>
    <row r="12" ht="15.0" customHeight="1">
      <c r="A12" s="293">
        <v>7.0</v>
      </c>
      <c r="B12" s="47" t="s">
        <v>740</v>
      </c>
      <c r="C12" s="47" t="s">
        <v>15</v>
      </c>
      <c r="D12" s="49">
        <f t="shared" si="4"/>
        <v>0.02380952381</v>
      </c>
      <c r="E12" s="51">
        <v>58.0</v>
      </c>
      <c r="F12" s="294">
        <v>0.01</v>
      </c>
      <c r="G12" s="295">
        <f t="shared" si="2"/>
        <v>0.04761904762</v>
      </c>
      <c r="H12" s="295">
        <f t="shared" si="3"/>
        <v>0.02</v>
      </c>
      <c r="I12" s="321"/>
      <c r="J12" s="321"/>
      <c r="K12" s="321"/>
      <c r="L12" s="321"/>
      <c r="M12" s="321"/>
      <c r="N12" s="321"/>
      <c r="O12" s="321"/>
      <c r="P12" s="321"/>
      <c r="Q12" s="321"/>
      <c r="R12" s="321"/>
      <c r="S12" s="321"/>
      <c r="T12" s="321"/>
      <c r="U12" s="321"/>
      <c r="V12" s="321"/>
      <c r="W12" s="321"/>
      <c r="X12" s="321"/>
      <c r="Y12" s="321"/>
      <c r="Z12" s="321"/>
    </row>
    <row r="13" ht="15.0" customHeight="1">
      <c r="A13" s="293">
        <v>8.0</v>
      </c>
      <c r="B13" s="47" t="s">
        <v>602</v>
      </c>
      <c r="C13" s="47" t="s">
        <v>15</v>
      </c>
      <c r="D13" s="49">
        <f t="shared" si="4"/>
        <v>0.001</v>
      </c>
      <c r="E13" s="50"/>
      <c r="F13" s="294">
        <v>0.001</v>
      </c>
      <c r="G13" s="295">
        <f t="shared" si="2"/>
        <v>0.002</v>
      </c>
      <c r="H13" s="295">
        <f t="shared" si="3"/>
        <v>0.002</v>
      </c>
      <c r="I13" s="321"/>
      <c r="J13" s="321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321"/>
      <c r="X13" s="321"/>
      <c r="Y13" s="321"/>
      <c r="Z13" s="321"/>
    </row>
    <row r="14" ht="15.0" customHeight="1">
      <c r="A14" s="293">
        <v>9.0</v>
      </c>
      <c r="B14" s="47" t="s">
        <v>741</v>
      </c>
      <c r="C14" s="47" t="s">
        <v>15</v>
      </c>
      <c r="D14" s="49">
        <f t="shared" si="4"/>
        <v>0.002</v>
      </c>
      <c r="E14" s="50"/>
      <c r="F14" s="294">
        <v>0.002</v>
      </c>
      <c r="G14" s="295">
        <f t="shared" si="2"/>
        <v>0.004</v>
      </c>
      <c r="H14" s="295">
        <f t="shared" si="3"/>
        <v>0.004</v>
      </c>
      <c r="I14" s="321"/>
      <c r="J14" s="321"/>
      <c r="K14" s="321"/>
      <c r="L14" s="321"/>
      <c r="M14" s="321"/>
      <c r="N14" s="321"/>
      <c r="O14" s="321"/>
      <c r="P14" s="321"/>
      <c r="Q14" s="321"/>
      <c r="R14" s="321"/>
      <c r="S14" s="321"/>
      <c r="T14" s="321"/>
      <c r="U14" s="321"/>
      <c r="V14" s="321"/>
      <c r="W14" s="321"/>
      <c r="X14" s="321"/>
      <c r="Y14" s="321"/>
      <c r="Z14" s="321"/>
    </row>
    <row r="15" ht="15.0" customHeight="1">
      <c r="A15" s="42"/>
      <c r="B15" s="43" t="s">
        <v>742</v>
      </c>
      <c r="C15" s="42"/>
      <c r="D15" s="49">
        <f t="shared" si="4"/>
        <v>0</v>
      </c>
      <c r="E15" s="50"/>
      <c r="F15" s="50"/>
      <c r="G15" s="295">
        <f t="shared" si="2"/>
        <v>0</v>
      </c>
      <c r="H15" s="295">
        <f t="shared" si="3"/>
        <v>0</v>
      </c>
      <c r="I15" s="321"/>
      <c r="J15" s="321"/>
      <c r="K15" s="321"/>
      <c r="L15" s="321"/>
      <c r="M15" s="321"/>
      <c r="N15" s="321"/>
      <c r="O15" s="321"/>
      <c r="P15" s="321"/>
      <c r="Q15" s="321"/>
      <c r="R15" s="321"/>
      <c r="S15" s="321"/>
      <c r="T15" s="321"/>
      <c r="U15" s="321"/>
      <c r="V15" s="321"/>
      <c r="W15" s="321"/>
      <c r="X15" s="321"/>
      <c r="Y15" s="321"/>
      <c r="Z15" s="321"/>
    </row>
    <row r="16" ht="15.0" customHeight="1">
      <c r="A16" s="322">
        <v>1.0</v>
      </c>
      <c r="B16" s="47" t="s">
        <v>743</v>
      </c>
      <c r="C16" s="42"/>
      <c r="D16" s="49">
        <f t="shared" si="4"/>
        <v>0.03</v>
      </c>
      <c r="E16" s="50"/>
      <c r="F16" s="297">
        <v>0.03</v>
      </c>
      <c r="G16" s="295">
        <f t="shared" si="2"/>
        <v>0.06</v>
      </c>
      <c r="H16" s="295">
        <f t="shared" si="3"/>
        <v>0.06</v>
      </c>
      <c r="I16" s="321"/>
      <c r="J16" s="321"/>
      <c r="K16" s="321"/>
      <c r="L16" s="321"/>
      <c r="M16" s="321"/>
      <c r="N16" s="321"/>
      <c r="O16" s="321"/>
      <c r="P16" s="321"/>
      <c r="Q16" s="321"/>
      <c r="R16" s="321"/>
      <c r="S16" s="321"/>
      <c r="T16" s="321"/>
      <c r="U16" s="321"/>
      <c r="V16" s="321"/>
      <c r="W16" s="321"/>
      <c r="X16" s="321"/>
      <c r="Y16" s="321"/>
      <c r="Z16" s="321"/>
    </row>
    <row r="17" ht="15.0" customHeight="1">
      <c r="A17" s="322">
        <v>2.0</v>
      </c>
      <c r="B17" s="47" t="s">
        <v>139</v>
      </c>
      <c r="C17" s="42"/>
      <c r="D17" s="49">
        <f t="shared" si="4"/>
        <v>0.075</v>
      </c>
      <c r="E17" s="50"/>
      <c r="F17" s="46">
        <v>0.075</v>
      </c>
      <c r="G17" s="295">
        <f t="shared" si="2"/>
        <v>0.15</v>
      </c>
      <c r="H17" s="295">
        <f t="shared" si="3"/>
        <v>0.15</v>
      </c>
      <c r="I17" s="321"/>
      <c r="J17" s="321"/>
      <c r="K17" s="321"/>
      <c r="L17" s="321"/>
      <c r="M17" s="321"/>
      <c r="N17" s="321"/>
      <c r="O17" s="321"/>
      <c r="P17" s="321"/>
      <c r="Q17" s="321"/>
      <c r="R17" s="321"/>
      <c r="S17" s="321"/>
      <c r="T17" s="321"/>
      <c r="U17" s="321"/>
      <c r="V17" s="321"/>
      <c r="W17" s="321"/>
      <c r="X17" s="321"/>
      <c r="Y17" s="321"/>
      <c r="Z17" s="321"/>
    </row>
    <row r="18" ht="15.0" customHeight="1">
      <c r="A18" s="46">
        <v>3.0</v>
      </c>
      <c r="B18" s="47" t="s">
        <v>24</v>
      </c>
      <c r="C18" s="47" t="s">
        <v>15</v>
      </c>
      <c r="D18" s="49">
        <f t="shared" si="4"/>
        <v>0.01</v>
      </c>
      <c r="E18" s="50"/>
      <c r="F18" s="297">
        <v>0.01</v>
      </c>
      <c r="G18" s="295">
        <f t="shared" si="2"/>
        <v>0.02</v>
      </c>
      <c r="H18" s="295">
        <f t="shared" si="3"/>
        <v>0.02</v>
      </c>
      <c r="I18" s="321"/>
      <c r="J18" s="321"/>
      <c r="K18" s="321"/>
      <c r="L18" s="321"/>
      <c r="M18" s="321"/>
      <c r="N18" s="321"/>
      <c r="O18" s="321"/>
      <c r="P18" s="321"/>
      <c r="Q18" s="321"/>
      <c r="R18" s="321"/>
      <c r="S18" s="321"/>
      <c r="T18" s="321"/>
      <c r="U18" s="321"/>
      <c r="V18" s="321"/>
      <c r="W18" s="321"/>
      <c r="X18" s="321"/>
      <c r="Y18" s="321"/>
      <c r="Z18" s="321"/>
    </row>
    <row r="19" ht="15.0" customHeight="1">
      <c r="A19" s="46">
        <v>4.0</v>
      </c>
      <c r="B19" s="47" t="s">
        <v>744</v>
      </c>
      <c r="C19" s="47" t="s">
        <v>15</v>
      </c>
      <c r="D19" s="49">
        <f t="shared" si="4"/>
        <v>0.002</v>
      </c>
      <c r="E19" s="50"/>
      <c r="F19" s="46">
        <v>0.002</v>
      </c>
      <c r="G19" s="295">
        <f t="shared" si="2"/>
        <v>0.004</v>
      </c>
      <c r="H19" s="295">
        <f t="shared" si="3"/>
        <v>0.004</v>
      </c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</row>
    <row r="20" ht="15.0" customHeight="1">
      <c r="A20" s="42"/>
      <c r="B20" s="42"/>
      <c r="C20" s="42"/>
      <c r="D20" s="298"/>
      <c r="E20" s="42"/>
      <c r="F20" s="42"/>
      <c r="G20" s="298"/>
      <c r="H20" s="298"/>
      <c r="I20" s="321"/>
      <c r="J20" s="321"/>
      <c r="K20" s="321"/>
      <c r="L20" s="321"/>
      <c r="M20" s="321"/>
      <c r="N20" s="321"/>
      <c r="O20" s="321"/>
      <c r="P20" s="321"/>
      <c r="Q20" s="321"/>
      <c r="R20" s="321"/>
      <c r="S20" s="321"/>
      <c r="T20" s="321"/>
      <c r="U20" s="321"/>
      <c r="V20" s="321"/>
      <c r="W20" s="321"/>
      <c r="X20" s="321"/>
      <c r="Y20" s="321"/>
      <c r="Z20" s="321"/>
    </row>
    <row r="21" ht="15.0" customHeight="1">
      <c r="A21" s="42"/>
      <c r="B21" s="45" t="s">
        <v>29</v>
      </c>
      <c r="C21" s="42"/>
      <c r="D21" s="42"/>
      <c r="E21" s="42"/>
      <c r="F21" s="323" t="s">
        <v>640</v>
      </c>
      <c r="G21" s="299"/>
      <c r="H21" s="323" t="s">
        <v>641</v>
      </c>
      <c r="I21" s="321"/>
      <c r="J21" s="321"/>
      <c r="K21" s="321"/>
      <c r="L21" s="321"/>
      <c r="M21" s="321"/>
      <c r="N21" s="321"/>
      <c r="O21" s="321"/>
      <c r="P21" s="321"/>
      <c r="Q21" s="321"/>
      <c r="R21" s="321"/>
      <c r="S21" s="321"/>
      <c r="T21" s="321"/>
      <c r="U21" s="321"/>
      <c r="V21" s="321"/>
      <c r="W21" s="321"/>
      <c r="X21" s="321"/>
      <c r="Y21" s="321"/>
      <c r="Z21" s="321"/>
    </row>
    <row r="22" ht="12.75" customHeight="1">
      <c r="A22" s="301"/>
      <c r="B22" s="301"/>
      <c r="C22" s="301"/>
      <c r="D22" s="301"/>
      <c r="E22" s="301"/>
      <c r="F22" s="301"/>
      <c r="G22" s="301"/>
      <c r="H22" s="301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59"/>
      <c r="B23" s="324" t="s">
        <v>30</v>
      </c>
      <c r="C23" s="60"/>
      <c r="D23" s="60"/>
      <c r="E23" s="60"/>
      <c r="F23" s="60"/>
      <c r="G23" s="60"/>
      <c r="H23" s="61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0" customHeight="1">
      <c r="A24" s="325"/>
      <c r="B24" s="34" t="s">
        <v>745</v>
      </c>
      <c r="C24" s="216"/>
      <c r="D24" s="216"/>
      <c r="E24" s="216"/>
      <c r="F24" s="216"/>
      <c r="G24" s="216"/>
      <c r="H24" s="217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6"/>
      <c r="V24" s="326"/>
      <c r="W24" s="326"/>
      <c r="X24" s="326"/>
      <c r="Y24" s="326"/>
      <c r="Z24" s="326"/>
    </row>
    <row r="25" ht="15.0" customHeight="1">
      <c r="A25" s="325"/>
      <c r="B25" s="34" t="s">
        <v>746</v>
      </c>
      <c r="C25" s="216"/>
      <c r="D25" s="216"/>
      <c r="E25" s="216"/>
      <c r="F25" s="216"/>
      <c r="G25" s="216"/>
      <c r="H25" s="217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</row>
    <row r="26" ht="15.0" customHeight="1">
      <c r="A26" s="325"/>
      <c r="B26" s="216"/>
      <c r="C26" s="216"/>
      <c r="D26" s="216"/>
      <c r="E26" s="216"/>
      <c r="F26" s="216"/>
      <c r="G26" s="216"/>
      <c r="H26" s="217"/>
      <c r="I26" s="326"/>
      <c r="J26" s="326"/>
      <c r="K26" s="326"/>
      <c r="L26" s="326"/>
      <c r="M26" s="326"/>
      <c r="N26" s="326"/>
      <c r="O26" s="326"/>
      <c r="P26" s="326"/>
      <c r="Q26" s="326"/>
      <c r="R26" s="326"/>
      <c r="S26" s="326"/>
      <c r="T26" s="326"/>
      <c r="U26" s="326"/>
      <c r="V26" s="326"/>
      <c r="W26" s="326"/>
      <c r="X26" s="326"/>
      <c r="Y26" s="326"/>
      <c r="Z26" s="326"/>
    </row>
    <row r="27" ht="15.0" customHeight="1">
      <c r="A27" s="325"/>
      <c r="B27" s="37" t="s">
        <v>34</v>
      </c>
      <c r="C27" s="216"/>
      <c r="D27" s="216"/>
      <c r="E27" s="216"/>
      <c r="F27" s="216"/>
      <c r="G27" s="216"/>
      <c r="H27" s="217"/>
      <c r="I27" s="326"/>
      <c r="J27" s="326"/>
      <c r="K27" s="326"/>
      <c r="L27" s="326"/>
      <c r="M27" s="326"/>
      <c r="N27" s="326"/>
      <c r="O27" s="326"/>
      <c r="P27" s="326"/>
      <c r="Q27" s="326"/>
      <c r="R27" s="326"/>
      <c r="S27" s="326"/>
      <c r="T27" s="326"/>
      <c r="U27" s="326"/>
      <c r="V27" s="326"/>
      <c r="W27" s="326"/>
      <c r="X27" s="326"/>
      <c r="Y27" s="326"/>
      <c r="Z27" s="326"/>
    </row>
    <row r="28" ht="15.0" customHeight="1">
      <c r="A28" s="325"/>
      <c r="B28" s="34" t="s">
        <v>747</v>
      </c>
      <c r="C28" s="216"/>
      <c r="D28" s="216"/>
      <c r="E28" s="216"/>
      <c r="F28" s="216"/>
      <c r="G28" s="216"/>
      <c r="H28" s="217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S28" s="326"/>
      <c r="T28" s="326"/>
      <c r="U28" s="326"/>
      <c r="V28" s="326"/>
      <c r="W28" s="326"/>
      <c r="X28" s="326"/>
      <c r="Y28" s="326"/>
      <c r="Z28" s="326"/>
    </row>
    <row r="29" ht="15.0" customHeight="1">
      <c r="A29" s="325"/>
      <c r="B29" s="34" t="s">
        <v>748</v>
      </c>
      <c r="C29" s="216"/>
      <c r="D29" s="216"/>
      <c r="E29" s="216"/>
      <c r="F29" s="216"/>
      <c r="G29" s="216"/>
      <c r="H29" s="217"/>
      <c r="I29" s="326"/>
      <c r="J29" s="326"/>
      <c r="K29" s="326"/>
      <c r="L29" s="326"/>
      <c r="M29" s="326"/>
      <c r="N29" s="326"/>
      <c r="O29" s="326"/>
      <c r="P29" s="326"/>
      <c r="Q29" s="326"/>
      <c r="R29" s="326"/>
      <c r="S29" s="326"/>
      <c r="T29" s="326"/>
      <c r="U29" s="326"/>
      <c r="V29" s="326"/>
      <c r="W29" s="326"/>
      <c r="X29" s="326"/>
      <c r="Y29" s="326"/>
      <c r="Z29" s="326"/>
    </row>
    <row r="30" ht="15.0" customHeight="1">
      <c r="A30" s="325"/>
      <c r="B30" s="34" t="s">
        <v>749</v>
      </c>
      <c r="C30" s="216"/>
      <c r="D30" s="216"/>
      <c r="E30" s="216"/>
      <c r="F30" s="216"/>
      <c r="G30" s="216"/>
      <c r="H30" s="217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6"/>
    </row>
    <row r="31" ht="15.0" customHeight="1">
      <c r="A31" s="325"/>
      <c r="B31" s="34" t="s">
        <v>750</v>
      </c>
      <c r="C31" s="216"/>
      <c r="D31" s="216"/>
      <c r="E31" s="216"/>
      <c r="F31" s="216"/>
      <c r="G31" s="216"/>
      <c r="H31" s="217"/>
      <c r="I31" s="326"/>
      <c r="J31" s="326"/>
      <c r="K31" s="326"/>
      <c r="L31" s="326"/>
      <c r="M31" s="326"/>
      <c r="N31" s="326"/>
      <c r="O31" s="326"/>
      <c r="P31" s="326"/>
      <c r="Q31" s="326"/>
      <c r="R31" s="326"/>
      <c r="S31" s="326"/>
      <c r="T31" s="326"/>
      <c r="U31" s="326"/>
      <c r="V31" s="326"/>
      <c r="W31" s="326"/>
      <c r="X31" s="326"/>
      <c r="Y31" s="326"/>
      <c r="Z31" s="326"/>
    </row>
    <row r="32" ht="15.0" customHeight="1">
      <c r="A32" s="325"/>
      <c r="B32" s="34" t="s">
        <v>751</v>
      </c>
      <c r="C32" s="216"/>
      <c r="D32" s="216"/>
      <c r="E32" s="216"/>
      <c r="F32" s="216"/>
      <c r="G32" s="216"/>
      <c r="H32" s="217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6"/>
      <c r="V32" s="326"/>
      <c r="W32" s="326"/>
      <c r="X32" s="326"/>
      <c r="Y32" s="326"/>
      <c r="Z32" s="326"/>
    </row>
    <row r="33" ht="15.0" customHeight="1">
      <c r="A33" s="325"/>
      <c r="B33" s="34" t="s">
        <v>752</v>
      </c>
      <c r="C33" s="216"/>
      <c r="D33" s="216"/>
      <c r="E33" s="216"/>
      <c r="F33" s="216"/>
      <c r="G33" s="216"/>
      <c r="H33" s="217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6"/>
      <c r="V33" s="326"/>
      <c r="W33" s="326"/>
      <c r="X33" s="326"/>
      <c r="Y33" s="326"/>
      <c r="Z33" s="326"/>
    </row>
    <row r="34" ht="15.0" customHeight="1">
      <c r="A34" s="325"/>
      <c r="B34" s="34" t="s">
        <v>753</v>
      </c>
      <c r="C34" s="216"/>
      <c r="D34" s="216"/>
      <c r="E34" s="216"/>
      <c r="F34" s="216"/>
      <c r="G34" s="216"/>
      <c r="H34" s="217"/>
      <c r="I34" s="326"/>
      <c r="J34" s="326"/>
      <c r="K34" s="326"/>
      <c r="L34" s="326"/>
      <c r="M34" s="326"/>
      <c r="N34" s="326"/>
      <c r="O34" s="326"/>
      <c r="P34" s="326"/>
      <c r="Q34" s="326"/>
      <c r="R34" s="326"/>
      <c r="S34" s="326"/>
      <c r="T34" s="326"/>
      <c r="U34" s="326"/>
      <c r="V34" s="326"/>
      <c r="W34" s="326"/>
      <c r="X34" s="326"/>
      <c r="Y34" s="326"/>
      <c r="Z34" s="326"/>
    </row>
    <row r="35" ht="15.0" customHeight="1">
      <c r="A35" s="325"/>
      <c r="B35" s="34" t="s">
        <v>754</v>
      </c>
      <c r="C35" s="216"/>
      <c r="D35" s="216"/>
      <c r="E35" s="216"/>
      <c r="F35" s="216"/>
      <c r="G35" s="216"/>
      <c r="H35" s="217"/>
      <c r="I35" s="326"/>
      <c r="J35" s="326"/>
      <c r="K35" s="326"/>
      <c r="L35" s="326"/>
      <c r="M35" s="326"/>
      <c r="N35" s="326"/>
      <c r="O35" s="326"/>
      <c r="P35" s="326"/>
      <c r="Q35" s="326"/>
      <c r="R35" s="326"/>
      <c r="S35" s="326"/>
      <c r="T35" s="326"/>
      <c r="U35" s="326"/>
      <c r="V35" s="326"/>
      <c r="W35" s="326"/>
      <c r="X35" s="326"/>
      <c r="Y35" s="326"/>
      <c r="Z35" s="326"/>
    </row>
    <row r="36" ht="15.0" customHeight="1">
      <c r="A36" s="325"/>
      <c r="B36" s="34" t="s">
        <v>755</v>
      </c>
      <c r="C36" s="216"/>
      <c r="D36" s="216"/>
      <c r="E36" s="216"/>
      <c r="F36" s="216"/>
      <c r="G36" s="216"/>
      <c r="H36" s="217"/>
      <c r="I36" s="326"/>
      <c r="J36" s="326"/>
      <c r="K36" s="326"/>
      <c r="L36" s="326"/>
      <c r="M36" s="326"/>
      <c r="N36" s="326"/>
      <c r="O36" s="326"/>
      <c r="P36" s="326"/>
      <c r="Q36" s="326"/>
      <c r="R36" s="326"/>
      <c r="S36" s="326"/>
      <c r="T36" s="326"/>
      <c r="U36" s="326"/>
      <c r="V36" s="326"/>
      <c r="W36" s="326"/>
      <c r="X36" s="326"/>
      <c r="Y36" s="326"/>
      <c r="Z36" s="326"/>
    </row>
    <row r="37" ht="15.0" customHeight="1">
      <c r="A37" s="325"/>
      <c r="B37" s="216"/>
      <c r="C37" s="216"/>
      <c r="D37" s="216"/>
      <c r="E37" s="216"/>
      <c r="F37" s="216"/>
      <c r="G37" s="216"/>
      <c r="H37" s="217"/>
      <c r="I37" s="326"/>
      <c r="J37" s="326"/>
      <c r="K37" s="326"/>
      <c r="L37" s="326"/>
      <c r="M37" s="326"/>
      <c r="N37" s="326"/>
      <c r="O37" s="326"/>
      <c r="P37" s="326"/>
      <c r="Q37" s="326"/>
      <c r="R37" s="326"/>
      <c r="S37" s="326"/>
      <c r="T37" s="326"/>
      <c r="U37" s="326"/>
      <c r="V37" s="326"/>
      <c r="W37" s="326"/>
      <c r="X37" s="326"/>
      <c r="Y37" s="326"/>
      <c r="Z37" s="326"/>
    </row>
    <row r="38" ht="15.0" customHeight="1">
      <c r="A38" s="325"/>
      <c r="B38" s="34" t="s">
        <v>756</v>
      </c>
      <c r="C38" s="216"/>
      <c r="D38" s="216"/>
      <c r="E38" s="216"/>
      <c r="F38" s="216"/>
      <c r="G38" s="216"/>
      <c r="H38" s="217"/>
      <c r="I38" s="326"/>
      <c r="J38" s="326"/>
      <c r="K38" s="326"/>
      <c r="L38" s="326"/>
      <c r="M38" s="326"/>
      <c r="N38" s="326"/>
      <c r="O38" s="326"/>
      <c r="P38" s="326"/>
      <c r="Q38" s="326"/>
      <c r="R38" s="326"/>
      <c r="S38" s="326"/>
      <c r="T38" s="326"/>
      <c r="U38" s="326"/>
      <c r="V38" s="326"/>
      <c r="W38" s="326"/>
      <c r="X38" s="326"/>
      <c r="Y38" s="326"/>
      <c r="Z38" s="326"/>
    </row>
    <row r="39" ht="15.0" customHeight="1">
      <c r="A39" s="325"/>
      <c r="B39" s="327" t="s">
        <v>757</v>
      </c>
      <c r="C39" s="216"/>
      <c r="D39" s="216"/>
      <c r="E39" s="216"/>
      <c r="F39" s="216"/>
      <c r="G39" s="216"/>
      <c r="H39" s="217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</row>
    <row r="40" ht="15.0" customHeight="1">
      <c r="A40" s="325"/>
      <c r="B40" s="34" t="s">
        <v>758</v>
      </c>
      <c r="C40" s="216"/>
      <c r="D40" s="216"/>
      <c r="E40" s="216"/>
      <c r="F40" s="216"/>
      <c r="G40" s="216"/>
      <c r="H40" s="217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6"/>
      <c r="V40" s="326"/>
      <c r="W40" s="326"/>
      <c r="X40" s="326"/>
      <c r="Y40" s="326"/>
      <c r="Z40" s="326"/>
    </row>
    <row r="41" ht="15.0" customHeight="1">
      <c r="A41" s="325"/>
      <c r="B41" s="34" t="s">
        <v>759</v>
      </c>
      <c r="C41" s="216"/>
      <c r="D41" s="216"/>
      <c r="E41" s="216"/>
      <c r="F41" s="216"/>
      <c r="G41" s="216"/>
      <c r="H41" s="217"/>
      <c r="I41" s="326"/>
      <c r="J41" s="326"/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  <c r="W41" s="326"/>
      <c r="X41" s="326"/>
      <c r="Y41" s="326"/>
      <c r="Z41" s="326"/>
    </row>
    <row r="42" ht="15.0" customHeight="1">
      <c r="A42" s="325"/>
      <c r="B42" s="34" t="s">
        <v>760</v>
      </c>
      <c r="C42" s="216"/>
      <c r="D42" s="216"/>
      <c r="E42" s="216"/>
      <c r="F42" s="216"/>
      <c r="G42" s="216"/>
      <c r="H42" s="217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</row>
    <row r="43" ht="15.0" customHeight="1">
      <c r="A43" s="325"/>
      <c r="B43" s="34" t="s">
        <v>761</v>
      </c>
      <c r="C43" s="216"/>
      <c r="D43" s="216"/>
      <c r="E43" s="216"/>
      <c r="F43" s="216"/>
      <c r="G43" s="216"/>
      <c r="H43" s="217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326"/>
      <c r="V43" s="326"/>
      <c r="W43" s="326"/>
      <c r="X43" s="326"/>
      <c r="Y43" s="326"/>
      <c r="Z43" s="326"/>
    </row>
    <row r="44" ht="12.75" customHeight="1">
      <c r="A44" s="38"/>
      <c r="B44" s="28"/>
      <c r="C44" s="28"/>
      <c r="D44" s="28"/>
      <c r="E44" s="28"/>
      <c r="F44" s="28"/>
      <c r="G44" s="28"/>
      <c r="H44" s="10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7">
    <mergeCell ref="A1:B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5.5"/>
    <col customWidth="1" min="2" max="2" width="18.0"/>
    <col customWidth="1" min="3" max="3" width="7.25"/>
    <col customWidth="1" min="4" max="4" width="10.5"/>
    <col customWidth="1" min="5" max="5" width="8.63"/>
    <col customWidth="1" min="6" max="6" width="8.88"/>
    <col customWidth="1" min="7" max="7" width="10.0"/>
    <col customWidth="1" min="8" max="8" width="9.38"/>
  </cols>
  <sheetData>
    <row r="1">
      <c r="A1" s="1" t="s">
        <v>0</v>
      </c>
      <c r="B1" s="2"/>
      <c r="C1" s="3" t="s">
        <v>762</v>
      </c>
      <c r="D1" s="4"/>
      <c r="E1" s="4"/>
      <c r="F1" s="4"/>
      <c r="G1" s="4"/>
      <c r="H1" s="2"/>
    </row>
    <row r="2">
      <c r="A2" s="6" t="s">
        <v>2</v>
      </c>
      <c r="B2" s="7"/>
      <c r="C2" s="8" t="s">
        <v>634</v>
      </c>
      <c r="D2" s="9"/>
      <c r="E2" s="7"/>
      <c r="F2" s="10"/>
      <c r="G2" s="10"/>
      <c r="H2" s="10"/>
    </row>
    <row r="3">
      <c r="A3" s="6" t="s">
        <v>4</v>
      </c>
      <c r="B3" s="7"/>
      <c r="C3" s="11">
        <v>2.0</v>
      </c>
      <c r="D3" s="7"/>
      <c r="E3" s="10"/>
      <c r="F3" s="10"/>
      <c r="G3" s="10"/>
      <c r="H3" s="10"/>
    </row>
    <row r="4">
      <c r="A4" s="12"/>
      <c r="B4" s="10"/>
      <c r="C4" s="10"/>
      <c r="D4" s="119" t="s">
        <v>5</v>
      </c>
      <c r="E4" s="9"/>
      <c r="F4" s="7"/>
      <c r="G4" s="11" t="s">
        <v>6</v>
      </c>
      <c r="H4" s="7"/>
    </row>
    <row r="5">
      <c r="A5" s="12"/>
      <c r="B5" s="13" t="s">
        <v>7</v>
      </c>
      <c r="C5" s="13" t="s">
        <v>8</v>
      </c>
      <c r="D5" s="120" t="s">
        <v>9</v>
      </c>
      <c r="E5" s="15" t="s">
        <v>10</v>
      </c>
      <c r="F5" s="13" t="s">
        <v>11</v>
      </c>
      <c r="G5" s="14" t="s">
        <v>12</v>
      </c>
      <c r="H5" s="14" t="s">
        <v>13</v>
      </c>
    </row>
    <row r="6">
      <c r="A6" s="12"/>
      <c r="B6" s="121" t="s">
        <v>763</v>
      </c>
      <c r="C6" s="10"/>
      <c r="D6" s="27"/>
      <c r="E6" s="25"/>
      <c r="F6" s="26"/>
      <c r="G6" s="27"/>
      <c r="H6" s="27"/>
    </row>
    <row r="7">
      <c r="A7" s="17">
        <v>1.0</v>
      </c>
      <c r="B7" s="18" t="s">
        <v>764</v>
      </c>
      <c r="C7" s="19" t="s">
        <v>15</v>
      </c>
      <c r="D7" s="72">
        <f t="shared" ref="D7:D10" si="1">100*F7/(100-E7)</f>
        <v>0.03</v>
      </c>
      <c r="E7" s="25"/>
      <c r="F7" s="22">
        <v>0.03</v>
      </c>
      <c r="G7" s="72">
        <f t="shared" ref="G7:G10" si="2">D7*$C$3</f>
        <v>0.06</v>
      </c>
      <c r="H7" s="72">
        <f t="shared" ref="H7:H10" si="3">F7*$C$3</f>
        <v>0.06</v>
      </c>
    </row>
    <row r="8">
      <c r="A8" s="17">
        <v>2.0</v>
      </c>
      <c r="B8" s="18" t="s">
        <v>680</v>
      </c>
      <c r="C8" s="19" t="s">
        <v>21</v>
      </c>
      <c r="D8" s="72">
        <f t="shared" si="1"/>
        <v>0.01</v>
      </c>
      <c r="E8" s="25"/>
      <c r="F8" s="22">
        <v>0.01</v>
      </c>
      <c r="G8" s="72">
        <f t="shared" si="2"/>
        <v>0.02</v>
      </c>
      <c r="H8" s="72">
        <f t="shared" si="3"/>
        <v>0.02</v>
      </c>
    </row>
    <row r="9">
      <c r="A9" s="17">
        <v>3.0</v>
      </c>
      <c r="B9" s="18" t="s">
        <v>121</v>
      </c>
      <c r="C9" s="19" t="s">
        <v>15</v>
      </c>
      <c r="D9" s="72">
        <f t="shared" si="1"/>
        <v>0.003</v>
      </c>
      <c r="E9" s="25"/>
      <c r="F9" s="22">
        <v>0.003</v>
      </c>
      <c r="G9" s="72">
        <f t="shared" si="2"/>
        <v>0.006</v>
      </c>
      <c r="H9" s="72">
        <f t="shared" si="3"/>
        <v>0.006</v>
      </c>
    </row>
    <row r="10">
      <c r="A10" s="230">
        <v>4.0</v>
      </c>
      <c r="B10" s="18" t="s">
        <v>606</v>
      </c>
      <c r="C10" s="10" t="s">
        <v>15</v>
      </c>
      <c r="D10" s="72">
        <f t="shared" si="1"/>
        <v>0.002</v>
      </c>
      <c r="E10" s="21">
        <v>50.0</v>
      </c>
      <c r="F10" s="22">
        <v>0.001</v>
      </c>
      <c r="G10" s="72">
        <f t="shared" si="2"/>
        <v>0.004</v>
      </c>
      <c r="H10" s="72">
        <f t="shared" si="3"/>
        <v>0.002</v>
      </c>
    </row>
    <row r="11">
      <c r="A11" s="12"/>
      <c r="B11" s="209" t="s">
        <v>765</v>
      </c>
      <c r="C11" s="19" t="s">
        <v>15</v>
      </c>
      <c r="D11" s="27"/>
      <c r="E11" s="25"/>
      <c r="F11" s="26"/>
      <c r="G11" s="27"/>
      <c r="H11" s="27"/>
    </row>
    <row r="12">
      <c r="A12" s="17">
        <v>1.0</v>
      </c>
      <c r="B12" s="18" t="s">
        <v>766</v>
      </c>
      <c r="C12" s="19" t="s">
        <v>15</v>
      </c>
      <c r="D12" s="72">
        <f t="shared" ref="D12:D13" si="4">100*F12/(100-E12)</f>
        <v>0.03</v>
      </c>
      <c r="E12" s="25"/>
      <c r="F12" s="22">
        <v>0.03</v>
      </c>
      <c r="G12" s="72">
        <f t="shared" ref="G12:G23" si="5">D12*$C$3</f>
        <v>0.06</v>
      </c>
      <c r="H12" s="72">
        <f t="shared" ref="H12:H19" si="6">F12*$C$3</f>
        <v>0.06</v>
      </c>
    </row>
    <row r="13">
      <c r="A13" s="123">
        <v>2.0</v>
      </c>
      <c r="B13" s="18" t="s">
        <v>232</v>
      </c>
      <c r="C13" s="19" t="s">
        <v>15</v>
      </c>
      <c r="D13" s="72">
        <f t="shared" si="4"/>
        <v>0.015</v>
      </c>
      <c r="E13" s="25"/>
      <c r="F13" s="22">
        <v>0.015</v>
      </c>
      <c r="G13" s="72">
        <f t="shared" si="5"/>
        <v>0.03</v>
      </c>
      <c r="H13" s="72">
        <f t="shared" si="6"/>
        <v>0.03</v>
      </c>
    </row>
    <row r="14">
      <c r="A14" s="123">
        <v>3.0</v>
      </c>
      <c r="B14" s="18" t="s">
        <v>767</v>
      </c>
      <c r="C14" s="19" t="s">
        <v>768</v>
      </c>
      <c r="D14" s="72">
        <v>1.0</v>
      </c>
      <c r="E14" s="25"/>
      <c r="F14" s="22">
        <v>0.05</v>
      </c>
      <c r="G14" s="72">
        <f t="shared" si="5"/>
        <v>2</v>
      </c>
      <c r="H14" s="72">
        <f t="shared" si="6"/>
        <v>0.1</v>
      </c>
    </row>
    <row r="15">
      <c r="A15" s="123">
        <v>4.0</v>
      </c>
      <c r="B15" s="24" t="s">
        <v>769</v>
      </c>
      <c r="C15" s="19" t="s">
        <v>15</v>
      </c>
      <c r="D15" s="72">
        <f t="shared" ref="D15:D23" si="7">100*F15/(100-E15)</f>
        <v>0.015</v>
      </c>
      <c r="E15" s="25"/>
      <c r="F15" s="22">
        <v>0.015</v>
      </c>
      <c r="G15" s="72">
        <f t="shared" si="5"/>
        <v>0.03</v>
      </c>
      <c r="H15" s="72">
        <f t="shared" si="6"/>
        <v>0.03</v>
      </c>
    </row>
    <row r="16">
      <c r="A16" s="123">
        <v>5.0</v>
      </c>
      <c r="B16" s="24" t="s">
        <v>739</v>
      </c>
      <c r="C16" s="19" t="s">
        <v>15</v>
      </c>
      <c r="D16" s="72">
        <f t="shared" si="7"/>
        <v>0.015</v>
      </c>
      <c r="E16" s="25"/>
      <c r="F16" s="22">
        <v>0.015</v>
      </c>
      <c r="G16" s="72">
        <f t="shared" si="5"/>
        <v>0.03</v>
      </c>
      <c r="H16" s="72">
        <f t="shared" si="6"/>
        <v>0.03</v>
      </c>
    </row>
    <row r="17">
      <c r="A17" s="123">
        <v>6.0</v>
      </c>
      <c r="B17" s="24" t="s">
        <v>770</v>
      </c>
      <c r="C17" s="19" t="s">
        <v>15</v>
      </c>
      <c r="D17" s="72">
        <f t="shared" si="7"/>
        <v>0.015</v>
      </c>
      <c r="E17" s="25"/>
      <c r="F17" s="22">
        <v>0.015</v>
      </c>
      <c r="G17" s="72">
        <f t="shared" si="5"/>
        <v>0.03</v>
      </c>
      <c r="H17" s="72">
        <f t="shared" si="6"/>
        <v>0.03</v>
      </c>
    </row>
    <row r="18">
      <c r="A18" s="123">
        <v>7.0</v>
      </c>
      <c r="B18" s="24" t="s">
        <v>771</v>
      </c>
      <c r="C18" s="19" t="s">
        <v>15</v>
      </c>
      <c r="D18" s="72">
        <f t="shared" si="7"/>
        <v>0.01</v>
      </c>
      <c r="E18" s="25"/>
      <c r="F18" s="22">
        <v>0.01</v>
      </c>
      <c r="G18" s="72">
        <f t="shared" si="5"/>
        <v>0.02</v>
      </c>
      <c r="H18" s="72">
        <f t="shared" si="6"/>
        <v>0.02</v>
      </c>
    </row>
    <row r="19">
      <c r="A19" s="123">
        <v>8.0</v>
      </c>
      <c r="B19" s="24" t="s">
        <v>772</v>
      </c>
      <c r="C19" s="19" t="s">
        <v>15</v>
      </c>
      <c r="D19" s="72">
        <f t="shared" si="7"/>
        <v>0.003</v>
      </c>
      <c r="E19" s="25"/>
      <c r="F19" s="22">
        <v>0.003</v>
      </c>
      <c r="G19" s="72">
        <f t="shared" si="5"/>
        <v>0.006</v>
      </c>
      <c r="H19" s="72">
        <f t="shared" si="6"/>
        <v>0.006</v>
      </c>
    </row>
    <row r="20">
      <c r="A20" s="12"/>
      <c r="B20" s="68" t="s">
        <v>26</v>
      </c>
      <c r="C20" s="10"/>
      <c r="D20" s="72">
        <f t="shared" si="7"/>
        <v>0</v>
      </c>
      <c r="E20" s="26"/>
      <c r="F20" s="26"/>
      <c r="G20" s="72">
        <f t="shared" si="5"/>
        <v>0</v>
      </c>
      <c r="H20" s="27"/>
    </row>
    <row r="21">
      <c r="A21" s="17">
        <v>1.0</v>
      </c>
      <c r="B21" s="126" t="s">
        <v>773</v>
      </c>
      <c r="C21" s="19" t="s">
        <v>15</v>
      </c>
      <c r="D21" s="72">
        <f t="shared" si="7"/>
        <v>0.03</v>
      </c>
      <c r="E21" s="25"/>
      <c r="F21" s="22">
        <v>0.03</v>
      </c>
      <c r="G21" s="72">
        <f t="shared" si="5"/>
        <v>0.06</v>
      </c>
      <c r="H21" s="72">
        <f t="shared" ref="H21:H23" si="8">F21*$C$3</f>
        <v>0.06</v>
      </c>
    </row>
    <row r="22">
      <c r="A22" s="17">
        <v>2.0</v>
      </c>
      <c r="B22" s="126" t="s">
        <v>769</v>
      </c>
      <c r="C22" s="19" t="s">
        <v>15</v>
      </c>
      <c r="D22" s="72">
        <f t="shared" si="7"/>
        <v>0.005</v>
      </c>
      <c r="E22" s="25"/>
      <c r="F22" s="22">
        <v>0.005</v>
      </c>
      <c r="G22" s="72">
        <f t="shared" si="5"/>
        <v>0.01</v>
      </c>
      <c r="H22" s="72">
        <f t="shared" si="8"/>
        <v>0.01</v>
      </c>
    </row>
    <row r="23">
      <c r="A23" s="17">
        <v>3.0</v>
      </c>
      <c r="B23" s="126" t="s">
        <v>774</v>
      </c>
      <c r="C23" s="19" t="s">
        <v>15</v>
      </c>
      <c r="D23" s="72">
        <f t="shared" si="7"/>
        <v>0.002</v>
      </c>
      <c r="E23" s="21">
        <v>50.0</v>
      </c>
      <c r="F23" s="22">
        <v>0.001</v>
      </c>
      <c r="G23" s="72">
        <f t="shared" si="5"/>
        <v>0.004</v>
      </c>
      <c r="H23" s="72">
        <f t="shared" si="8"/>
        <v>0.002</v>
      </c>
    </row>
    <row r="24">
      <c r="A24" s="12"/>
      <c r="B24" s="15" t="s">
        <v>29</v>
      </c>
      <c r="C24" s="10"/>
      <c r="D24" s="10"/>
      <c r="E24" s="10"/>
      <c r="F24" s="72">
        <f>SUM(F7:F23)</f>
        <v>0.233</v>
      </c>
      <c r="G24" s="10"/>
      <c r="H24" s="72">
        <f>SUM(H7:H23)</f>
        <v>0.466</v>
      </c>
    </row>
    <row r="25">
      <c r="A25" s="31"/>
      <c r="B25" s="31"/>
      <c r="C25" s="31"/>
      <c r="D25" s="31"/>
      <c r="E25" s="31"/>
      <c r="F25" s="31"/>
      <c r="G25" s="31"/>
      <c r="H25" s="31"/>
    </row>
    <row r="26">
      <c r="A26" s="31"/>
      <c r="B26" s="142" t="s">
        <v>30</v>
      </c>
      <c r="C26" s="60"/>
      <c r="D26" s="60"/>
      <c r="E26" s="60"/>
      <c r="F26" s="60"/>
      <c r="G26" s="60"/>
      <c r="H26" s="61"/>
    </row>
    <row r="27">
      <c r="A27" s="31"/>
      <c r="B27" s="77" t="s">
        <v>775</v>
      </c>
      <c r="C27" s="31"/>
      <c r="D27" s="31"/>
      <c r="E27" s="31"/>
      <c r="F27" s="31"/>
      <c r="G27" s="31"/>
      <c r="H27" s="32"/>
    </row>
    <row r="28">
      <c r="A28" s="31"/>
      <c r="B28" s="77" t="s">
        <v>776</v>
      </c>
      <c r="C28" s="31"/>
      <c r="D28" s="31"/>
      <c r="E28" s="31"/>
      <c r="F28" s="31"/>
      <c r="G28" s="31"/>
      <c r="H28" s="32"/>
    </row>
    <row r="29">
      <c r="A29" s="31"/>
      <c r="B29" s="77" t="s">
        <v>241</v>
      </c>
      <c r="C29" s="31"/>
      <c r="D29" s="31"/>
      <c r="E29" s="31"/>
      <c r="F29" s="31"/>
      <c r="G29" s="31"/>
      <c r="H29" s="32"/>
    </row>
    <row r="30">
      <c r="A30" s="31"/>
      <c r="B30" s="82" t="s">
        <v>777</v>
      </c>
      <c r="C30" s="31"/>
      <c r="D30" s="31"/>
      <c r="E30" s="31"/>
      <c r="F30" s="31"/>
      <c r="G30" s="31"/>
      <c r="H30" s="32"/>
    </row>
    <row r="31">
      <c r="A31" s="31"/>
      <c r="B31" s="77" t="s">
        <v>778</v>
      </c>
      <c r="C31" s="31"/>
      <c r="D31" s="31"/>
      <c r="E31" s="31"/>
      <c r="F31" s="31"/>
      <c r="G31" s="31"/>
      <c r="H31" s="32"/>
    </row>
    <row r="32">
      <c r="A32" s="31"/>
      <c r="B32" s="77" t="s">
        <v>779</v>
      </c>
      <c r="C32" s="31"/>
      <c r="D32" s="31"/>
      <c r="E32" s="31"/>
      <c r="F32" s="31"/>
      <c r="G32" s="31"/>
      <c r="H32" s="32"/>
    </row>
    <row r="33">
      <c r="A33" s="31"/>
      <c r="B33" s="77" t="s">
        <v>780</v>
      </c>
      <c r="C33" s="31"/>
      <c r="D33" s="31"/>
      <c r="E33" s="31"/>
      <c r="F33" s="31"/>
      <c r="G33" s="31"/>
      <c r="H33" s="32"/>
    </row>
    <row r="34">
      <c r="A34" s="31"/>
      <c r="B34" s="29"/>
      <c r="C34" s="31"/>
      <c r="D34" s="31"/>
      <c r="E34" s="31"/>
      <c r="F34" s="31"/>
      <c r="G34" s="31"/>
      <c r="H34" s="32"/>
    </row>
    <row r="35">
      <c r="A35" s="31"/>
      <c r="B35" s="82" t="s">
        <v>781</v>
      </c>
      <c r="C35" s="31"/>
      <c r="D35" s="31"/>
      <c r="E35" s="31"/>
      <c r="F35" s="31"/>
      <c r="G35" s="31"/>
      <c r="H35" s="32"/>
    </row>
    <row r="36">
      <c r="A36" s="31"/>
      <c r="B36" s="77" t="s">
        <v>782</v>
      </c>
      <c r="C36" s="31"/>
      <c r="D36" s="31"/>
      <c r="E36" s="31"/>
      <c r="F36" s="31"/>
      <c r="G36" s="31"/>
      <c r="H36" s="32"/>
    </row>
    <row r="37">
      <c r="A37" s="31"/>
      <c r="B37" s="77" t="s">
        <v>783</v>
      </c>
      <c r="C37" s="31"/>
      <c r="D37" s="31"/>
      <c r="E37" s="31"/>
      <c r="F37" s="31"/>
      <c r="G37" s="31"/>
      <c r="H37" s="32"/>
    </row>
    <row r="38">
      <c r="A38" s="31"/>
      <c r="B38" s="77" t="s">
        <v>784</v>
      </c>
      <c r="C38" s="31"/>
      <c r="D38" s="31"/>
      <c r="E38" s="31"/>
      <c r="F38" s="31"/>
      <c r="G38" s="31"/>
      <c r="H38" s="32"/>
    </row>
    <row r="39">
      <c r="A39" s="31"/>
      <c r="B39" s="77" t="s">
        <v>785</v>
      </c>
      <c r="C39" s="31"/>
      <c r="D39" s="31"/>
      <c r="E39" s="31"/>
      <c r="F39" s="31"/>
      <c r="G39" s="31"/>
      <c r="H39" s="32"/>
    </row>
    <row r="40">
      <c r="A40" s="31"/>
      <c r="B40" s="77" t="s">
        <v>786</v>
      </c>
      <c r="C40" s="31"/>
      <c r="D40" s="31"/>
      <c r="E40" s="31"/>
      <c r="F40" s="31"/>
      <c r="G40" s="31"/>
      <c r="H40" s="32"/>
    </row>
    <row r="41">
      <c r="A41" s="31"/>
      <c r="B41" s="77" t="s">
        <v>787</v>
      </c>
      <c r="C41" s="31"/>
      <c r="D41" s="31"/>
      <c r="E41" s="31"/>
      <c r="F41" s="31"/>
      <c r="G41" s="31"/>
      <c r="H41" s="32"/>
    </row>
    <row r="42">
      <c r="A42" s="31"/>
      <c r="B42" s="77" t="s">
        <v>788</v>
      </c>
      <c r="C42" s="31"/>
      <c r="D42" s="31"/>
      <c r="E42" s="31"/>
      <c r="F42" s="31"/>
      <c r="G42" s="31"/>
      <c r="H42" s="32"/>
    </row>
    <row r="43">
      <c r="A43" s="31"/>
      <c r="B43" s="77" t="s">
        <v>789</v>
      </c>
      <c r="C43" s="31"/>
      <c r="D43" s="31"/>
      <c r="E43" s="31"/>
      <c r="F43" s="31"/>
      <c r="G43" s="31"/>
      <c r="H43" s="32"/>
    </row>
    <row r="44">
      <c r="A44" s="31"/>
      <c r="B44" s="77" t="s">
        <v>790</v>
      </c>
      <c r="C44" s="31"/>
      <c r="D44" s="31"/>
      <c r="E44" s="31"/>
      <c r="F44" s="31"/>
      <c r="G44" s="31"/>
      <c r="H44" s="32"/>
    </row>
    <row r="45">
      <c r="A45" s="31"/>
      <c r="B45" s="77" t="s">
        <v>791</v>
      </c>
      <c r="C45" s="31"/>
      <c r="D45" s="31"/>
      <c r="E45" s="31"/>
      <c r="F45" s="31"/>
      <c r="G45" s="31"/>
      <c r="H45" s="32"/>
    </row>
    <row r="46">
      <c r="A46" s="31"/>
      <c r="B46" s="82" t="s">
        <v>40</v>
      </c>
      <c r="C46" s="31"/>
      <c r="D46" s="31"/>
      <c r="E46" s="31"/>
      <c r="F46" s="31"/>
      <c r="G46" s="31"/>
      <c r="H46" s="32"/>
    </row>
    <row r="47">
      <c r="A47" s="31"/>
      <c r="B47" s="77" t="s">
        <v>792</v>
      </c>
      <c r="C47" s="31"/>
      <c r="D47" s="31"/>
      <c r="E47" s="31"/>
      <c r="F47" s="31"/>
      <c r="G47" s="31"/>
      <c r="H47" s="32"/>
    </row>
    <row r="48">
      <c r="A48" s="31"/>
      <c r="B48" s="38"/>
      <c r="C48" s="28"/>
      <c r="D48" s="28"/>
      <c r="E48" s="28"/>
      <c r="F48" s="28"/>
      <c r="G48" s="28"/>
      <c r="H48" s="10"/>
    </row>
    <row r="49">
      <c r="A49" s="31"/>
      <c r="B49" s="38"/>
      <c r="C49" s="28"/>
      <c r="D49" s="28"/>
      <c r="E49" s="28"/>
      <c r="F49" s="28"/>
      <c r="G49" s="28"/>
      <c r="H49" s="10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6.5"/>
    <col customWidth="1" min="2" max="2" width="16.5"/>
    <col customWidth="1" min="3" max="3" width="8.13"/>
    <col customWidth="1" min="4" max="4" width="7.75"/>
    <col customWidth="1" min="5" max="5" width="6.25"/>
    <col customWidth="1" min="6" max="6" width="9.25"/>
    <col customWidth="1" min="7" max="7" width="9.13"/>
    <col customWidth="1" min="8" max="8" width="8.88"/>
  </cols>
  <sheetData>
    <row r="1">
      <c r="A1" s="1" t="s">
        <v>0</v>
      </c>
      <c r="B1" s="2"/>
      <c r="C1" s="103" t="s">
        <v>793</v>
      </c>
      <c r="D1" s="42"/>
      <c r="E1" s="42"/>
      <c r="F1" s="42"/>
      <c r="G1" s="42"/>
      <c r="H1" s="42"/>
    </row>
    <row r="2">
      <c r="A2" s="40" t="s">
        <v>633</v>
      </c>
      <c r="B2" s="2"/>
      <c r="C2" s="40" t="s">
        <v>698</v>
      </c>
      <c r="D2" s="4"/>
      <c r="E2" s="2"/>
      <c r="F2" s="42"/>
      <c r="G2" s="42"/>
      <c r="H2" s="42"/>
    </row>
    <row r="3">
      <c r="A3" s="40" t="s">
        <v>4</v>
      </c>
      <c r="B3" s="2"/>
      <c r="C3" s="40">
        <v>2.0</v>
      </c>
      <c r="D3" s="2"/>
      <c r="E3" s="42"/>
      <c r="F3" s="42"/>
      <c r="G3" s="42"/>
      <c r="H3" s="42"/>
    </row>
    <row r="4">
      <c r="A4" s="42"/>
      <c r="B4" s="42"/>
      <c r="C4" s="42"/>
      <c r="D4" s="40" t="s">
        <v>5</v>
      </c>
      <c r="E4" s="4"/>
      <c r="F4" s="2"/>
      <c r="G4" s="40" t="s">
        <v>6</v>
      </c>
      <c r="H4" s="2"/>
    </row>
    <row r="5">
      <c r="A5" s="42"/>
      <c r="B5" s="43" t="s">
        <v>7</v>
      </c>
      <c r="C5" s="43" t="s">
        <v>8</v>
      </c>
      <c r="D5" s="44" t="s">
        <v>9</v>
      </c>
      <c r="E5" s="45" t="s">
        <v>10</v>
      </c>
      <c r="F5" s="43" t="s">
        <v>11</v>
      </c>
      <c r="G5" s="44" t="s">
        <v>12</v>
      </c>
      <c r="H5" s="44" t="s">
        <v>13</v>
      </c>
    </row>
    <row r="6">
      <c r="A6" s="46">
        <v>1.0</v>
      </c>
      <c r="B6" s="47" t="s">
        <v>231</v>
      </c>
      <c r="C6" s="47" t="s">
        <v>21</v>
      </c>
      <c r="D6" s="106">
        <f t="shared" ref="D6:D11" si="1">100*F6/(100-E6)</f>
        <v>0.05</v>
      </c>
      <c r="E6" s="42"/>
      <c r="F6" s="107">
        <v>0.05</v>
      </c>
      <c r="G6" s="106">
        <f t="shared" ref="G6:G11" si="2">D6*$C$3</f>
        <v>0.1</v>
      </c>
      <c r="H6" s="106">
        <f t="shared" ref="H6:H16" si="3">F6*$C$3</f>
        <v>0.1</v>
      </c>
    </row>
    <row r="7">
      <c r="A7" s="46">
        <v>2.0</v>
      </c>
      <c r="B7" s="47" t="s">
        <v>794</v>
      </c>
      <c r="C7" s="47" t="s">
        <v>21</v>
      </c>
      <c r="D7" s="106">
        <f t="shared" si="1"/>
        <v>0.05</v>
      </c>
      <c r="E7" s="42"/>
      <c r="F7" s="107">
        <v>0.05</v>
      </c>
      <c r="G7" s="106">
        <f t="shared" si="2"/>
        <v>0.1</v>
      </c>
      <c r="H7" s="106">
        <f t="shared" si="3"/>
        <v>0.1</v>
      </c>
    </row>
    <row r="8">
      <c r="A8" s="46">
        <v>3.0</v>
      </c>
      <c r="B8" s="47" t="s">
        <v>24</v>
      </c>
      <c r="C8" s="47" t="s">
        <v>15</v>
      </c>
      <c r="D8" s="106">
        <f t="shared" si="1"/>
        <v>0.01</v>
      </c>
      <c r="E8" s="42"/>
      <c r="F8" s="107">
        <v>0.01</v>
      </c>
      <c r="G8" s="106">
        <f t="shared" si="2"/>
        <v>0.02</v>
      </c>
      <c r="H8" s="106">
        <f t="shared" si="3"/>
        <v>0.02</v>
      </c>
    </row>
    <row r="9">
      <c r="A9" s="46">
        <v>4.0</v>
      </c>
      <c r="B9" s="47" t="s">
        <v>795</v>
      </c>
      <c r="C9" s="47" t="s">
        <v>15</v>
      </c>
      <c r="D9" s="106">
        <f t="shared" si="1"/>
        <v>0.001</v>
      </c>
      <c r="E9" s="42"/>
      <c r="F9" s="107">
        <v>0.001</v>
      </c>
      <c r="G9" s="106">
        <f t="shared" si="2"/>
        <v>0.002</v>
      </c>
      <c r="H9" s="106">
        <f t="shared" si="3"/>
        <v>0.002</v>
      </c>
    </row>
    <row r="10">
      <c r="A10" s="46">
        <v>5.0</v>
      </c>
      <c r="B10" s="47" t="s">
        <v>139</v>
      </c>
      <c r="C10" s="47" t="s">
        <v>21</v>
      </c>
      <c r="D10" s="106">
        <f t="shared" si="1"/>
        <v>0.01</v>
      </c>
      <c r="E10" s="42"/>
      <c r="F10" s="107">
        <v>0.01</v>
      </c>
      <c r="G10" s="106">
        <f t="shared" si="2"/>
        <v>0.02</v>
      </c>
      <c r="H10" s="106">
        <f t="shared" si="3"/>
        <v>0.02</v>
      </c>
    </row>
    <row r="11">
      <c r="A11" s="46">
        <v>6.0</v>
      </c>
      <c r="B11" s="47" t="s">
        <v>796</v>
      </c>
      <c r="C11" s="47" t="s">
        <v>15</v>
      </c>
      <c r="D11" s="106">
        <f t="shared" si="1"/>
        <v>0.002</v>
      </c>
      <c r="E11" s="42"/>
      <c r="F11" s="107">
        <v>0.002</v>
      </c>
      <c r="G11" s="106">
        <f t="shared" si="2"/>
        <v>0.004</v>
      </c>
      <c r="H11" s="106">
        <f t="shared" si="3"/>
        <v>0.004</v>
      </c>
    </row>
    <row r="12">
      <c r="A12" s="42"/>
      <c r="B12" s="45" t="s">
        <v>797</v>
      </c>
      <c r="C12" s="42"/>
      <c r="D12" s="53"/>
      <c r="E12" s="42"/>
      <c r="F12" s="50"/>
      <c r="G12" s="53"/>
      <c r="H12" s="106">
        <f t="shared" si="3"/>
        <v>0</v>
      </c>
    </row>
    <row r="13">
      <c r="A13" s="46">
        <v>1.0</v>
      </c>
      <c r="B13" s="105" t="s">
        <v>798</v>
      </c>
      <c r="C13" s="105" t="s">
        <v>15</v>
      </c>
      <c r="D13" s="106">
        <f t="shared" ref="D13:D16" si="4">100*F13/(100-E13)</f>
        <v>0.03</v>
      </c>
      <c r="E13" s="52"/>
      <c r="F13" s="107">
        <v>0.03</v>
      </c>
      <c r="G13" s="106">
        <f t="shared" ref="G13:G16" si="5">D13*$C$3</f>
        <v>0.06</v>
      </c>
      <c r="H13" s="106">
        <f t="shared" si="3"/>
        <v>0.06</v>
      </c>
    </row>
    <row r="14">
      <c r="A14" s="46">
        <v>2.0</v>
      </c>
      <c r="B14" s="105" t="s">
        <v>799</v>
      </c>
      <c r="C14" s="105" t="s">
        <v>15</v>
      </c>
      <c r="D14" s="106">
        <f t="shared" si="4"/>
        <v>0.02</v>
      </c>
      <c r="E14" s="52"/>
      <c r="F14" s="107">
        <v>0.02</v>
      </c>
      <c r="G14" s="106">
        <f t="shared" si="5"/>
        <v>0.04</v>
      </c>
      <c r="H14" s="106">
        <f t="shared" si="3"/>
        <v>0.04</v>
      </c>
    </row>
    <row r="15">
      <c r="A15" s="46">
        <v>3.0</v>
      </c>
      <c r="B15" s="105" t="s">
        <v>24</v>
      </c>
      <c r="C15" s="105" t="s">
        <v>15</v>
      </c>
      <c r="D15" s="106">
        <f t="shared" si="4"/>
        <v>0.005</v>
      </c>
      <c r="E15" s="52"/>
      <c r="F15" s="107">
        <v>0.005</v>
      </c>
      <c r="G15" s="106">
        <f t="shared" si="5"/>
        <v>0.01</v>
      </c>
      <c r="H15" s="106">
        <f t="shared" si="3"/>
        <v>0.01</v>
      </c>
    </row>
    <row r="16">
      <c r="A16" s="46">
        <v>4.0</v>
      </c>
      <c r="B16" s="105" t="s">
        <v>800</v>
      </c>
      <c r="C16" s="105" t="s">
        <v>21</v>
      </c>
      <c r="D16" s="106">
        <f t="shared" si="4"/>
        <v>0.0025</v>
      </c>
      <c r="E16" s="52"/>
      <c r="F16" s="107">
        <v>0.0025</v>
      </c>
      <c r="G16" s="106">
        <f t="shared" si="5"/>
        <v>0.005</v>
      </c>
      <c r="H16" s="106">
        <f t="shared" si="3"/>
        <v>0.005</v>
      </c>
    </row>
    <row r="17">
      <c r="A17" s="42"/>
      <c r="B17" s="105" t="s">
        <v>801</v>
      </c>
      <c r="C17" s="42"/>
      <c r="D17" s="53"/>
      <c r="E17" s="52"/>
      <c r="F17" s="50"/>
      <c r="G17" s="53"/>
      <c r="H17" s="53"/>
    </row>
    <row r="18">
      <c r="A18" s="46">
        <v>1.0</v>
      </c>
      <c r="B18" s="105" t="s">
        <v>606</v>
      </c>
      <c r="C18" s="105" t="s">
        <v>15</v>
      </c>
      <c r="D18" s="106">
        <f>100*F18/(100-E18)</f>
        <v>0.002</v>
      </c>
      <c r="E18" s="328">
        <v>50.0</v>
      </c>
      <c r="F18" s="107">
        <v>0.001</v>
      </c>
      <c r="G18" s="106">
        <f>D18*$C$3</f>
        <v>0.004</v>
      </c>
      <c r="H18" s="106">
        <f>F18*$C$3</f>
        <v>0.002</v>
      </c>
    </row>
    <row r="19">
      <c r="A19" s="42"/>
      <c r="B19" s="45" t="s">
        <v>29</v>
      </c>
      <c r="C19" s="42"/>
      <c r="D19" s="42"/>
      <c r="E19" s="42"/>
      <c r="F19" s="54" t="s">
        <v>802</v>
      </c>
      <c r="G19" s="42"/>
      <c r="H19" s="54" t="s">
        <v>803</v>
      </c>
    </row>
    <row r="20">
      <c r="A20" s="243"/>
      <c r="B20" s="243"/>
      <c r="C20" s="243"/>
      <c r="D20" s="243"/>
      <c r="E20" s="243"/>
      <c r="F20" s="243"/>
      <c r="G20" s="243"/>
      <c r="H20" s="243"/>
    </row>
    <row r="21">
      <c r="A21" s="243"/>
      <c r="B21" s="142" t="s">
        <v>666</v>
      </c>
      <c r="C21" s="329"/>
      <c r="D21" s="329"/>
      <c r="E21" s="329"/>
      <c r="F21" s="329"/>
      <c r="G21" s="329"/>
      <c r="H21" s="330"/>
    </row>
    <row r="22">
      <c r="A22" s="243"/>
      <c r="B22" s="77" t="s">
        <v>804</v>
      </c>
      <c r="C22" s="243"/>
      <c r="D22" s="243"/>
      <c r="E22" s="243"/>
      <c r="F22" s="243"/>
      <c r="G22" s="243"/>
      <c r="H22" s="199"/>
    </row>
    <row r="23">
      <c r="A23" s="243"/>
      <c r="B23" s="77" t="s">
        <v>805</v>
      </c>
      <c r="C23" s="243"/>
      <c r="D23" s="243"/>
      <c r="E23" s="243"/>
      <c r="F23" s="243"/>
      <c r="G23" s="243"/>
      <c r="H23" s="199"/>
    </row>
    <row r="24">
      <c r="A24" s="243"/>
      <c r="B24" s="77" t="s">
        <v>806</v>
      </c>
      <c r="C24" s="243"/>
      <c r="D24" s="243"/>
      <c r="E24" s="243"/>
      <c r="F24" s="243"/>
      <c r="G24" s="243"/>
      <c r="H24" s="199"/>
    </row>
    <row r="25">
      <c r="A25" s="243"/>
      <c r="B25" s="77" t="s">
        <v>807</v>
      </c>
      <c r="C25" s="243"/>
      <c r="D25" s="243"/>
      <c r="E25" s="243"/>
      <c r="F25" s="243"/>
      <c r="G25" s="243"/>
      <c r="H25" s="199"/>
    </row>
    <row r="26">
      <c r="A26" s="243"/>
      <c r="B26" s="77" t="s">
        <v>808</v>
      </c>
      <c r="C26" s="243"/>
      <c r="D26" s="243"/>
      <c r="E26" s="243"/>
      <c r="F26" s="243"/>
      <c r="G26" s="243"/>
      <c r="H26" s="199"/>
    </row>
    <row r="27">
      <c r="A27" s="243"/>
      <c r="B27" s="77" t="s">
        <v>809</v>
      </c>
      <c r="C27" s="243"/>
      <c r="D27" s="243"/>
      <c r="E27" s="243"/>
      <c r="F27" s="243"/>
      <c r="G27" s="243"/>
      <c r="H27" s="199"/>
    </row>
    <row r="28">
      <c r="A28" s="243"/>
      <c r="B28" s="82" t="s">
        <v>810</v>
      </c>
      <c r="C28" s="243"/>
      <c r="D28" s="243"/>
      <c r="E28" s="243"/>
      <c r="F28" s="243"/>
      <c r="G28" s="243"/>
      <c r="H28" s="199"/>
    </row>
    <row r="29">
      <c r="A29" s="243"/>
      <c r="B29" s="77" t="s">
        <v>811</v>
      </c>
      <c r="C29" s="31"/>
      <c r="D29" s="31"/>
      <c r="E29" s="31"/>
      <c r="F29" s="31"/>
      <c r="G29" s="31"/>
      <c r="H29" s="32"/>
    </row>
    <row r="30">
      <c r="A30" s="243"/>
      <c r="B30" s="77" t="s">
        <v>812</v>
      </c>
      <c r="C30" s="31"/>
      <c r="D30" s="31"/>
      <c r="E30" s="31"/>
      <c r="F30" s="31"/>
      <c r="G30" s="31"/>
      <c r="H30" s="32"/>
    </row>
    <row r="31">
      <c r="A31" s="243"/>
      <c r="B31" s="29"/>
      <c r="C31" s="31"/>
      <c r="D31" s="31"/>
      <c r="E31" s="31"/>
      <c r="F31" s="31"/>
      <c r="G31" s="31"/>
      <c r="H31" s="32"/>
    </row>
    <row r="32">
      <c r="A32" s="243"/>
      <c r="B32" s="29"/>
      <c r="C32" s="31"/>
      <c r="D32" s="31"/>
      <c r="E32" s="31"/>
      <c r="F32" s="31"/>
      <c r="G32" s="31"/>
      <c r="H32" s="32"/>
    </row>
    <row r="33">
      <c r="A33" s="243"/>
      <c r="B33" s="82" t="s">
        <v>61</v>
      </c>
      <c r="C33" s="243"/>
      <c r="D33" s="243"/>
      <c r="E33" s="243"/>
      <c r="F33" s="243"/>
      <c r="G33" s="243"/>
      <c r="H33" s="199"/>
    </row>
    <row r="34">
      <c r="A34" s="243"/>
      <c r="B34" s="77" t="s">
        <v>813</v>
      </c>
      <c r="C34" s="243"/>
      <c r="D34" s="243"/>
      <c r="E34" s="243"/>
      <c r="F34" s="243"/>
      <c r="G34" s="243"/>
      <c r="H34" s="199"/>
    </row>
    <row r="35">
      <c r="A35" s="243"/>
      <c r="B35" s="331" t="s">
        <v>814</v>
      </c>
      <c r="C35" s="243"/>
      <c r="D35" s="243"/>
      <c r="E35" s="243"/>
      <c r="F35" s="243"/>
      <c r="G35" s="243"/>
      <c r="H35" s="199"/>
    </row>
    <row r="36">
      <c r="A36" s="243"/>
      <c r="B36" s="332"/>
      <c r="C36" s="243"/>
      <c r="D36" s="243"/>
      <c r="E36" s="243"/>
      <c r="F36" s="243"/>
      <c r="G36" s="243"/>
      <c r="H36" s="199"/>
    </row>
    <row r="37">
      <c r="A37" s="243"/>
      <c r="B37" s="333"/>
      <c r="C37" s="200"/>
      <c r="D37" s="200"/>
      <c r="E37" s="200"/>
      <c r="F37" s="200"/>
      <c r="G37" s="200"/>
      <c r="H37" s="201"/>
    </row>
  </sheetData>
  <mergeCells count="7">
    <mergeCell ref="A1:B1"/>
    <mergeCell ref="A2:B2"/>
    <mergeCell ref="C2:E2"/>
    <mergeCell ref="A3:B3"/>
    <mergeCell ref="C3:D3"/>
    <mergeCell ref="D4:F4"/>
    <mergeCell ref="G4:H4"/>
  </mergeCells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4.0"/>
    <col customWidth="1" min="2" max="2" width="21.75"/>
    <col customWidth="1" min="3" max="3" width="7.13"/>
    <col customWidth="1" min="4" max="4" width="8.75"/>
    <col customWidth="1" min="5" max="5" width="6.38"/>
    <col customWidth="1" min="6" max="6" width="7.88"/>
    <col customWidth="1" min="7" max="8" width="9.5"/>
  </cols>
  <sheetData>
    <row r="1">
      <c r="A1" s="334" t="s">
        <v>0</v>
      </c>
      <c r="B1" s="335"/>
      <c r="C1" s="37" t="s">
        <v>815</v>
      </c>
      <c r="E1" s="203"/>
      <c r="F1" s="4"/>
      <c r="G1" s="203"/>
      <c r="H1" s="204"/>
    </row>
    <row r="2">
      <c r="A2" s="129" t="s">
        <v>633</v>
      </c>
      <c r="B2" s="4"/>
      <c r="C2" s="248" t="s">
        <v>816</v>
      </c>
      <c r="D2" s="4"/>
      <c r="E2" s="4"/>
      <c r="F2" s="31"/>
      <c r="G2" s="31"/>
      <c r="H2" s="31"/>
    </row>
    <row r="3" ht="33.0" customHeight="1">
      <c r="A3" s="336" t="s">
        <v>4</v>
      </c>
      <c r="B3" s="99"/>
      <c r="C3" s="248">
        <v>2.0</v>
      </c>
      <c r="D3" s="203"/>
      <c r="E3" s="203"/>
      <c r="F3" s="203"/>
      <c r="G3" s="31"/>
      <c r="H3" s="31"/>
    </row>
    <row r="4">
      <c r="A4" s="31"/>
      <c r="C4" s="31"/>
      <c r="D4" s="98" t="s">
        <v>5</v>
      </c>
      <c r="E4" s="99"/>
      <c r="F4" s="100"/>
      <c r="G4" s="142" t="s">
        <v>6</v>
      </c>
      <c r="H4" s="99"/>
    </row>
    <row r="5">
      <c r="A5" s="42"/>
      <c r="B5" s="101" t="s">
        <v>7</v>
      </c>
      <c r="C5" s="101" t="s">
        <v>8</v>
      </c>
      <c r="D5" s="337" t="s">
        <v>9</v>
      </c>
      <c r="E5" s="103" t="s">
        <v>10</v>
      </c>
      <c r="F5" s="101" t="s">
        <v>11</v>
      </c>
      <c r="G5" s="338" t="s">
        <v>817</v>
      </c>
      <c r="H5" s="337" t="s">
        <v>13</v>
      </c>
    </row>
    <row r="6">
      <c r="A6" s="104">
        <v>1.0</v>
      </c>
      <c r="B6" s="105" t="s">
        <v>234</v>
      </c>
      <c r="C6" s="105" t="s">
        <v>235</v>
      </c>
      <c r="D6" s="339">
        <v>0.5</v>
      </c>
      <c r="E6" s="50"/>
      <c r="F6" s="107">
        <v>0.027</v>
      </c>
      <c r="G6" s="339">
        <f t="shared" ref="G6:G16" si="1">D6*$C$3</f>
        <v>1</v>
      </c>
      <c r="H6" s="339">
        <v>0.054</v>
      </c>
    </row>
    <row r="7">
      <c r="A7" s="104">
        <v>2.0</v>
      </c>
      <c r="B7" s="105" t="s">
        <v>24</v>
      </c>
      <c r="C7" s="105" t="s">
        <v>15</v>
      </c>
      <c r="D7" s="339">
        <f t="shared" ref="D7:D16" si="2">100*F7/(100-E7)</f>
        <v>0.009</v>
      </c>
      <c r="E7" s="50"/>
      <c r="F7" s="107">
        <v>0.009</v>
      </c>
      <c r="G7" s="339">
        <f t="shared" si="1"/>
        <v>0.018</v>
      </c>
      <c r="H7" s="339">
        <f t="shared" ref="H7:H16" si="3">F7*$C$3</f>
        <v>0.018</v>
      </c>
    </row>
    <row r="8">
      <c r="A8" s="104">
        <v>3.0</v>
      </c>
      <c r="B8" s="105" t="s">
        <v>530</v>
      </c>
      <c r="C8" s="105" t="s">
        <v>15</v>
      </c>
      <c r="D8" s="339">
        <f t="shared" si="2"/>
        <v>0.07</v>
      </c>
      <c r="E8" s="50"/>
      <c r="F8" s="107">
        <v>0.07</v>
      </c>
      <c r="G8" s="339">
        <f t="shared" si="1"/>
        <v>0.14</v>
      </c>
      <c r="H8" s="339">
        <f t="shared" si="3"/>
        <v>0.14</v>
      </c>
    </row>
    <row r="9">
      <c r="A9" s="104">
        <v>4.0</v>
      </c>
      <c r="B9" s="105" t="s">
        <v>657</v>
      </c>
      <c r="C9" s="105" t="s">
        <v>15</v>
      </c>
      <c r="D9" s="339">
        <f t="shared" si="2"/>
        <v>0.001</v>
      </c>
      <c r="E9" s="50"/>
      <c r="F9" s="107">
        <v>0.001</v>
      </c>
      <c r="G9" s="339">
        <f t="shared" si="1"/>
        <v>0.002</v>
      </c>
      <c r="H9" s="339">
        <f t="shared" si="3"/>
        <v>0.002</v>
      </c>
    </row>
    <row r="10">
      <c r="A10" s="104">
        <v>5.0</v>
      </c>
      <c r="B10" s="105" t="s">
        <v>818</v>
      </c>
      <c r="C10" s="105" t="s">
        <v>15</v>
      </c>
      <c r="D10" s="339">
        <f t="shared" si="2"/>
        <v>0</v>
      </c>
      <c r="E10" s="50"/>
      <c r="F10" s="50"/>
      <c r="G10" s="339">
        <f t="shared" si="1"/>
        <v>0</v>
      </c>
      <c r="H10" s="339">
        <f t="shared" si="3"/>
        <v>0</v>
      </c>
    </row>
    <row r="11">
      <c r="A11" s="243"/>
      <c r="B11" s="103" t="s">
        <v>819</v>
      </c>
      <c r="C11" s="42"/>
      <c r="D11" s="339">
        <f t="shared" si="2"/>
        <v>0</v>
      </c>
      <c r="E11" s="50"/>
      <c r="F11" s="50"/>
      <c r="G11" s="339">
        <f t="shared" si="1"/>
        <v>0</v>
      </c>
      <c r="H11" s="339">
        <f t="shared" si="3"/>
        <v>0</v>
      </c>
    </row>
    <row r="12">
      <c r="A12" s="104">
        <v>6.0</v>
      </c>
      <c r="B12" s="105" t="s">
        <v>24</v>
      </c>
      <c r="C12" s="105" t="s">
        <v>15</v>
      </c>
      <c r="D12" s="339">
        <f t="shared" si="2"/>
        <v>0.02</v>
      </c>
      <c r="E12" s="50"/>
      <c r="F12" s="107">
        <v>0.02</v>
      </c>
      <c r="G12" s="339">
        <f t="shared" si="1"/>
        <v>0.04</v>
      </c>
      <c r="H12" s="339">
        <f t="shared" si="3"/>
        <v>0.04</v>
      </c>
    </row>
    <row r="13">
      <c r="A13" s="104">
        <v>7.0</v>
      </c>
      <c r="B13" s="105" t="s">
        <v>139</v>
      </c>
      <c r="C13" s="105" t="s">
        <v>21</v>
      </c>
      <c r="D13" s="339">
        <f t="shared" si="2"/>
        <v>0.015</v>
      </c>
      <c r="E13" s="50"/>
      <c r="F13" s="107">
        <v>0.015</v>
      </c>
      <c r="G13" s="339">
        <f t="shared" si="1"/>
        <v>0.03</v>
      </c>
      <c r="H13" s="339">
        <f t="shared" si="3"/>
        <v>0.03</v>
      </c>
    </row>
    <row r="14">
      <c r="A14" s="340">
        <v>8.0</v>
      </c>
      <c r="B14" s="105" t="s">
        <v>820</v>
      </c>
      <c r="C14" s="105" t="s">
        <v>15</v>
      </c>
      <c r="D14" s="339">
        <f t="shared" si="2"/>
        <v>0.06</v>
      </c>
      <c r="E14" s="341">
        <v>50.0</v>
      </c>
      <c r="F14" s="107">
        <v>0.03</v>
      </c>
      <c r="G14" s="339">
        <f t="shared" si="1"/>
        <v>0.12</v>
      </c>
      <c r="H14" s="339">
        <f t="shared" si="3"/>
        <v>0.06</v>
      </c>
    </row>
    <row r="15">
      <c r="A15" s="340">
        <v>9.0</v>
      </c>
      <c r="B15" s="136" t="s">
        <v>821</v>
      </c>
      <c r="C15" s="136" t="s">
        <v>15</v>
      </c>
      <c r="D15" s="339">
        <f t="shared" si="2"/>
        <v>0.01</v>
      </c>
      <c r="E15" s="342"/>
      <c r="F15" s="139">
        <v>0.01</v>
      </c>
      <c r="G15" s="339">
        <f t="shared" si="1"/>
        <v>0.02</v>
      </c>
      <c r="H15" s="339">
        <f t="shared" si="3"/>
        <v>0.02</v>
      </c>
    </row>
    <row r="16">
      <c r="A16" s="340">
        <v>10.0</v>
      </c>
      <c r="B16" s="136" t="s">
        <v>822</v>
      </c>
      <c r="C16" s="136" t="s">
        <v>823</v>
      </c>
      <c r="D16" s="339">
        <f t="shared" si="2"/>
        <v>0.5</v>
      </c>
      <c r="E16" s="342"/>
      <c r="F16" s="139">
        <v>0.5</v>
      </c>
      <c r="G16" s="339">
        <f t="shared" si="1"/>
        <v>1</v>
      </c>
      <c r="H16" s="339">
        <f t="shared" si="3"/>
        <v>1</v>
      </c>
    </row>
    <row r="17">
      <c r="A17" s="243"/>
      <c r="B17" s="343" t="s">
        <v>29</v>
      </c>
      <c r="C17" s="344"/>
      <c r="D17" s="345"/>
      <c r="E17" s="50"/>
      <c r="F17" s="339">
        <v>0.13</v>
      </c>
      <c r="G17" s="346"/>
      <c r="H17" s="339">
        <v>0.26</v>
      </c>
    </row>
    <row r="18">
      <c r="A18" s="243"/>
      <c r="B18" s="31"/>
      <c r="C18" s="31"/>
      <c r="D18" s="31"/>
      <c r="E18" s="31"/>
      <c r="F18" s="31"/>
      <c r="G18" s="31"/>
      <c r="H18" s="31"/>
    </row>
    <row r="19">
      <c r="A19" s="243"/>
      <c r="B19" s="116" t="s">
        <v>54</v>
      </c>
      <c r="C19" s="329"/>
      <c r="D19" s="329"/>
      <c r="E19" s="329"/>
      <c r="F19" s="329"/>
      <c r="G19" s="329"/>
      <c r="H19" s="61"/>
    </row>
    <row r="20">
      <c r="A20" s="243"/>
      <c r="B20" s="77" t="s">
        <v>824</v>
      </c>
      <c r="C20" s="243"/>
      <c r="D20" s="243"/>
      <c r="E20" s="243"/>
      <c r="F20" s="243"/>
      <c r="G20" s="243"/>
      <c r="H20" s="32"/>
    </row>
    <row r="21">
      <c r="A21" s="243"/>
      <c r="B21" s="82" t="s">
        <v>241</v>
      </c>
      <c r="C21" s="243"/>
      <c r="D21" s="243"/>
      <c r="E21" s="243"/>
      <c r="F21" s="243"/>
      <c r="G21" s="243"/>
      <c r="H21" s="32"/>
    </row>
    <row r="22">
      <c r="A22" s="243"/>
      <c r="B22" s="77" t="s">
        <v>825</v>
      </c>
      <c r="C22" s="243"/>
      <c r="D22" s="243"/>
      <c r="E22" s="243"/>
      <c r="F22" s="243"/>
      <c r="G22" s="243"/>
      <c r="H22" s="32"/>
    </row>
    <row r="23" ht="14.25" customHeight="1">
      <c r="A23" s="243"/>
      <c r="B23" s="77" t="s">
        <v>826</v>
      </c>
      <c r="C23" s="243"/>
      <c r="D23" s="243"/>
      <c r="E23" s="243"/>
      <c r="F23" s="243"/>
      <c r="G23" s="243"/>
      <c r="H23" s="32"/>
    </row>
    <row r="24">
      <c r="A24" s="243"/>
      <c r="B24" s="77" t="s">
        <v>827</v>
      </c>
      <c r="C24" s="243"/>
      <c r="D24" s="243"/>
      <c r="E24" s="243"/>
      <c r="F24" s="243"/>
      <c r="G24" s="243"/>
      <c r="H24" s="32"/>
    </row>
    <row r="25">
      <c r="A25" s="243"/>
      <c r="B25" s="77" t="s">
        <v>828</v>
      </c>
      <c r="C25" s="243"/>
      <c r="D25" s="243"/>
      <c r="E25" s="243"/>
      <c r="F25" s="243"/>
      <c r="G25" s="243"/>
      <c r="H25" s="32"/>
    </row>
    <row r="26">
      <c r="A26" s="243"/>
      <c r="B26" s="77" t="s">
        <v>829</v>
      </c>
      <c r="C26" s="243"/>
      <c r="D26" s="243"/>
      <c r="E26" s="243"/>
      <c r="F26" s="243"/>
      <c r="G26" s="243"/>
      <c r="H26" s="32"/>
    </row>
    <row r="27">
      <c r="A27" s="243"/>
      <c r="B27" s="77" t="s">
        <v>830</v>
      </c>
      <c r="C27" s="243"/>
      <c r="D27" s="243"/>
      <c r="E27" s="243"/>
      <c r="F27" s="243"/>
      <c r="G27" s="243"/>
      <c r="H27" s="32"/>
    </row>
    <row r="28">
      <c r="A28" s="243"/>
      <c r="B28" s="77" t="s">
        <v>831</v>
      </c>
      <c r="C28" s="243"/>
      <c r="D28" s="243"/>
      <c r="E28" s="243"/>
      <c r="F28" s="243"/>
      <c r="G28" s="243"/>
      <c r="H28" s="32"/>
    </row>
    <row r="29">
      <c r="A29" s="243"/>
      <c r="B29" s="77" t="s">
        <v>832</v>
      </c>
      <c r="C29" s="243"/>
      <c r="D29" s="243"/>
      <c r="E29" s="243"/>
      <c r="F29" s="243"/>
      <c r="G29" s="243"/>
      <c r="H29" s="32"/>
    </row>
    <row r="30" ht="15.75" customHeight="1">
      <c r="A30" s="243"/>
      <c r="B30" s="77" t="s">
        <v>833</v>
      </c>
      <c r="C30" s="243"/>
      <c r="D30" s="243"/>
      <c r="E30" s="243"/>
      <c r="F30" s="243"/>
      <c r="G30" s="243"/>
      <c r="H30" s="32"/>
    </row>
    <row r="31" ht="14.25" customHeight="1">
      <c r="A31" s="243"/>
      <c r="B31" s="77" t="s">
        <v>834</v>
      </c>
      <c r="C31" s="243"/>
      <c r="D31" s="243"/>
      <c r="E31" s="243"/>
      <c r="F31" s="243"/>
      <c r="G31" s="243"/>
      <c r="H31" s="32"/>
    </row>
    <row r="32" ht="15.75" customHeight="1">
      <c r="A32" s="243"/>
      <c r="B32" s="77" t="s">
        <v>835</v>
      </c>
      <c r="C32" s="243"/>
      <c r="D32" s="243"/>
      <c r="E32" s="243"/>
      <c r="F32" s="243"/>
      <c r="G32" s="243"/>
      <c r="H32" s="32"/>
    </row>
    <row r="33" ht="15.75" customHeight="1">
      <c r="A33" s="243"/>
      <c r="B33" s="77" t="s">
        <v>836</v>
      </c>
      <c r="C33" s="243"/>
      <c r="D33" s="243"/>
      <c r="E33" s="243"/>
      <c r="F33" s="243"/>
      <c r="G33" s="243"/>
      <c r="H33" s="32"/>
    </row>
    <row r="34" ht="15.75" customHeight="1">
      <c r="A34" s="243"/>
      <c r="B34" s="77" t="s">
        <v>837</v>
      </c>
      <c r="C34" s="243"/>
      <c r="D34" s="243"/>
      <c r="E34" s="243"/>
      <c r="F34" s="243"/>
      <c r="G34" s="243"/>
      <c r="H34" s="32"/>
    </row>
    <row r="35">
      <c r="A35" s="243"/>
      <c r="B35" s="29"/>
      <c r="C35" s="243"/>
      <c r="D35" s="243"/>
      <c r="E35" s="243"/>
      <c r="F35" s="243"/>
      <c r="G35" s="243"/>
      <c r="H35" s="32"/>
    </row>
    <row r="36">
      <c r="A36" s="243"/>
      <c r="B36" s="82" t="s">
        <v>87</v>
      </c>
      <c r="C36" s="243"/>
      <c r="D36" s="243"/>
      <c r="E36" s="243"/>
      <c r="F36" s="243"/>
      <c r="G36" s="243"/>
      <c r="H36" s="32"/>
    </row>
    <row r="37">
      <c r="A37" s="243"/>
      <c r="B37" s="77" t="s">
        <v>838</v>
      </c>
      <c r="C37" s="31"/>
      <c r="D37" s="31"/>
      <c r="E37" s="31"/>
      <c r="F37" s="31"/>
      <c r="G37" s="31"/>
      <c r="H37" s="32"/>
    </row>
    <row r="38">
      <c r="A38" s="243"/>
      <c r="B38" s="347" t="s">
        <v>839</v>
      </c>
      <c r="C38" s="200"/>
      <c r="D38" s="200"/>
      <c r="E38" s="200"/>
      <c r="F38" s="200"/>
      <c r="G38" s="200"/>
      <c r="H38" s="201"/>
    </row>
  </sheetData>
  <mergeCells count="9">
    <mergeCell ref="D4:F4"/>
    <mergeCell ref="G4:H4"/>
    <mergeCell ref="A1:B1"/>
    <mergeCell ref="C1:D1"/>
    <mergeCell ref="E1:F1"/>
    <mergeCell ref="A2:B2"/>
    <mergeCell ref="C2:E2"/>
    <mergeCell ref="A3:B3"/>
    <mergeCell ref="A4:B4"/>
  </mergeCells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5.75"/>
    <col customWidth="1" min="2" max="2" width="17.38"/>
    <col customWidth="1" min="3" max="3" width="9.13"/>
    <col customWidth="1" min="4" max="4" width="8.5"/>
    <col customWidth="1" min="5" max="5" width="7.88"/>
    <col customWidth="1" min="6" max="6" width="8.88"/>
    <col customWidth="1" min="7" max="7" width="8.38"/>
    <col customWidth="1" min="8" max="8" width="8.0"/>
  </cols>
  <sheetData>
    <row r="1">
      <c r="A1" s="348" t="s">
        <v>0</v>
      </c>
      <c r="B1" s="2"/>
      <c r="C1" s="349" t="s">
        <v>840</v>
      </c>
      <c r="D1" s="4"/>
      <c r="E1" s="4"/>
      <c r="F1" s="4"/>
      <c r="G1" s="4"/>
      <c r="H1" s="2"/>
    </row>
    <row r="2">
      <c r="A2" s="350" t="s">
        <v>2</v>
      </c>
      <c r="B2" s="7"/>
      <c r="C2" s="8" t="s">
        <v>678</v>
      </c>
      <c r="D2" s="9"/>
      <c r="E2" s="7"/>
      <c r="F2" s="201"/>
      <c r="G2" s="201"/>
      <c r="H2" s="201"/>
    </row>
    <row r="3">
      <c r="A3" s="350" t="s">
        <v>4</v>
      </c>
      <c r="B3" s="7"/>
      <c r="C3" s="351">
        <v>2.0</v>
      </c>
      <c r="D3" s="7"/>
      <c r="E3" s="201"/>
      <c r="F3" s="201"/>
      <c r="G3" s="201"/>
      <c r="H3" s="201"/>
    </row>
    <row r="4">
      <c r="A4" s="352"/>
      <c r="B4" s="201"/>
      <c r="C4" s="201"/>
      <c r="D4" s="351" t="s">
        <v>5</v>
      </c>
      <c r="E4" s="9"/>
      <c r="F4" s="7"/>
      <c r="G4" s="351" t="s">
        <v>6</v>
      </c>
      <c r="H4" s="7"/>
    </row>
    <row r="5">
      <c r="A5" s="352"/>
      <c r="B5" s="353" t="s">
        <v>7</v>
      </c>
      <c r="C5" s="353" t="s">
        <v>8</v>
      </c>
      <c r="D5" s="354" t="s">
        <v>9</v>
      </c>
      <c r="E5" s="355" t="s">
        <v>10</v>
      </c>
      <c r="F5" s="353" t="s">
        <v>11</v>
      </c>
      <c r="G5" s="354" t="s">
        <v>12</v>
      </c>
      <c r="H5" s="354" t="s">
        <v>13</v>
      </c>
    </row>
    <row r="6">
      <c r="A6" s="356">
        <v>1.0</v>
      </c>
      <c r="B6" s="357" t="s">
        <v>841</v>
      </c>
      <c r="C6" s="358" t="s">
        <v>15</v>
      </c>
      <c r="D6" s="20">
        <f>100*F6/(100-E6)</f>
        <v>0.04375</v>
      </c>
      <c r="E6" s="21">
        <v>20.0</v>
      </c>
      <c r="F6" s="22">
        <v>0.035</v>
      </c>
      <c r="G6" s="20">
        <f t="shared" ref="G6:G17" si="1">D6*$C$3</f>
        <v>0.0875</v>
      </c>
      <c r="H6" s="20">
        <f t="shared" ref="H6:H17" si="2">F6*$C$3</f>
        <v>0.07</v>
      </c>
    </row>
    <row r="7">
      <c r="A7" s="356">
        <v>2.0</v>
      </c>
      <c r="B7" s="357" t="s">
        <v>570</v>
      </c>
      <c r="C7" s="359" t="s">
        <v>235</v>
      </c>
      <c r="D7" s="20">
        <v>0.5</v>
      </c>
      <c r="E7" s="25"/>
      <c r="F7" s="22">
        <v>0.01</v>
      </c>
      <c r="G7" s="20">
        <f t="shared" si="1"/>
        <v>1</v>
      </c>
      <c r="H7" s="20">
        <f t="shared" si="2"/>
        <v>0.02</v>
      </c>
    </row>
    <row r="8">
      <c r="A8" s="356">
        <v>3.0</v>
      </c>
      <c r="B8" s="359" t="s">
        <v>658</v>
      </c>
      <c r="C8" s="358" t="s">
        <v>15</v>
      </c>
      <c r="D8" s="20">
        <f t="shared" ref="D8:D17" si="3">100*F8/(100-E8)</f>
        <v>0.002</v>
      </c>
      <c r="E8" s="25"/>
      <c r="F8" s="22">
        <v>0.002</v>
      </c>
      <c r="G8" s="20">
        <f t="shared" si="1"/>
        <v>0.004</v>
      </c>
      <c r="H8" s="20">
        <f t="shared" si="2"/>
        <v>0.004</v>
      </c>
    </row>
    <row r="9">
      <c r="A9" s="356">
        <v>4.0</v>
      </c>
      <c r="B9" s="357" t="s">
        <v>451</v>
      </c>
      <c r="C9" s="359" t="s">
        <v>21</v>
      </c>
      <c r="D9" s="20">
        <f t="shared" si="3"/>
        <v>0.03</v>
      </c>
      <c r="E9" s="25"/>
      <c r="F9" s="22">
        <v>0.03</v>
      </c>
      <c r="G9" s="20">
        <f t="shared" si="1"/>
        <v>0.06</v>
      </c>
      <c r="H9" s="20">
        <f t="shared" si="2"/>
        <v>0.06</v>
      </c>
    </row>
    <row r="10">
      <c r="A10" s="356">
        <v>5.0</v>
      </c>
      <c r="B10" s="357" t="s">
        <v>24</v>
      </c>
      <c r="C10" s="358" t="s">
        <v>15</v>
      </c>
      <c r="D10" s="20">
        <f t="shared" si="3"/>
        <v>0.015</v>
      </c>
      <c r="E10" s="25"/>
      <c r="F10" s="22">
        <v>0.015</v>
      </c>
      <c r="G10" s="20">
        <f t="shared" si="1"/>
        <v>0.03</v>
      </c>
      <c r="H10" s="20">
        <f t="shared" si="2"/>
        <v>0.03</v>
      </c>
    </row>
    <row r="11">
      <c r="A11" s="356">
        <v>6.0</v>
      </c>
      <c r="B11" s="359" t="s">
        <v>680</v>
      </c>
      <c r="C11" s="359" t="s">
        <v>21</v>
      </c>
      <c r="D11" s="20">
        <f t="shared" si="3"/>
        <v>0.04</v>
      </c>
      <c r="E11" s="25"/>
      <c r="F11" s="22">
        <v>0.04</v>
      </c>
      <c r="G11" s="20">
        <f t="shared" si="1"/>
        <v>0.08</v>
      </c>
      <c r="H11" s="20">
        <f t="shared" si="2"/>
        <v>0.08</v>
      </c>
    </row>
    <row r="12">
      <c r="A12" s="352"/>
      <c r="B12" s="359" t="s">
        <v>681</v>
      </c>
      <c r="C12" s="358" t="s">
        <v>15</v>
      </c>
      <c r="D12" s="20">
        <f t="shared" si="3"/>
        <v>0</v>
      </c>
      <c r="E12" s="25"/>
      <c r="F12" s="26"/>
      <c r="G12" s="20">
        <f t="shared" si="1"/>
        <v>0</v>
      </c>
      <c r="H12" s="20">
        <f t="shared" si="2"/>
        <v>0</v>
      </c>
    </row>
    <row r="13">
      <c r="A13" s="356">
        <v>8.0</v>
      </c>
      <c r="B13" s="359" t="s">
        <v>680</v>
      </c>
      <c r="C13" s="359" t="s">
        <v>21</v>
      </c>
      <c r="D13" s="20">
        <f t="shared" si="3"/>
        <v>0.02</v>
      </c>
      <c r="E13" s="25"/>
      <c r="F13" s="22">
        <v>0.02</v>
      </c>
      <c r="G13" s="20">
        <f t="shared" si="1"/>
        <v>0.04</v>
      </c>
      <c r="H13" s="20">
        <f t="shared" si="2"/>
        <v>0.04</v>
      </c>
    </row>
    <row r="14">
      <c r="A14" s="356">
        <v>9.0</v>
      </c>
      <c r="B14" s="359" t="s">
        <v>682</v>
      </c>
      <c r="C14" s="358" t="s">
        <v>15</v>
      </c>
      <c r="D14" s="20">
        <f t="shared" si="3"/>
        <v>0.002</v>
      </c>
      <c r="E14" s="25"/>
      <c r="F14" s="22">
        <v>0.002</v>
      </c>
      <c r="G14" s="20">
        <f t="shared" si="1"/>
        <v>0.004</v>
      </c>
      <c r="H14" s="20">
        <f t="shared" si="2"/>
        <v>0.004</v>
      </c>
    </row>
    <row r="15">
      <c r="A15" s="356">
        <v>10.0</v>
      </c>
      <c r="B15" s="359" t="s">
        <v>24</v>
      </c>
      <c r="C15" s="359" t="s">
        <v>15</v>
      </c>
      <c r="D15" s="20">
        <f t="shared" si="3"/>
        <v>0.01</v>
      </c>
      <c r="E15" s="26"/>
      <c r="F15" s="22">
        <v>0.01</v>
      </c>
      <c r="G15" s="20">
        <f t="shared" si="1"/>
        <v>0.02</v>
      </c>
      <c r="H15" s="20">
        <f t="shared" si="2"/>
        <v>0.02</v>
      </c>
    </row>
    <row r="16">
      <c r="A16" s="356">
        <v>11.0</v>
      </c>
      <c r="B16" s="359" t="s">
        <v>841</v>
      </c>
      <c r="C16" s="358" t="s">
        <v>15</v>
      </c>
      <c r="D16" s="20">
        <f t="shared" si="3"/>
        <v>0.015</v>
      </c>
      <c r="E16" s="26"/>
      <c r="F16" s="22">
        <v>0.015</v>
      </c>
      <c r="G16" s="20">
        <f t="shared" si="1"/>
        <v>0.03</v>
      </c>
      <c r="H16" s="20">
        <f t="shared" si="2"/>
        <v>0.03</v>
      </c>
    </row>
    <row r="17">
      <c r="A17" s="356">
        <v>12.0</v>
      </c>
      <c r="B17" s="359" t="s">
        <v>606</v>
      </c>
      <c r="C17" s="358" t="s">
        <v>15</v>
      </c>
      <c r="D17" s="20">
        <f t="shared" si="3"/>
        <v>0.001428571429</v>
      </c>
      <c r="E17" s="21">
        <v>30.0</v>
      </c>
      <c r="F17" s="22">
        <v>0.001</v>
      </c>
      <c r="G17" s="20">
        <f t="shared" si="1"/>
        <v>0.002857142857</v>
      </c>
      <c r="H17" s="20">
        <f t="shared" si="2"/>
        <v>0.002</v>
      </c>
    </row>
    <row r="18">
      <c r="A18" s="352"/>
      <c r="B18" s="355" t="s">
        <v>29</v>
      </c>
      <c r="C18" s="201"/>
      <c r="D18" s="201"/>
      <c r="E18" s="201"/>
      <c r="F18" s="20">
        <f>SUM(F6:F17)</f>
        <v>0.18</v>
      </c>
      <c r="G18" s="201"/>
      <c r="H18" s="20">
        <f>SUM(H6:H17)</f>
        <v>0.36</v>
      </c>
    </row>
    <row r="19">
      <c r="A19" s="243"/>
      <c r="B19" s="243"/>
      <c r="C19" s="243"/>
      <c r="D19" s="243"/>
      <c r="E19" s="243"/>
      <c r="F19" s="243"/>
      <c r="G19" s="243"/>
      <c r="H19" s="243"/>
    </row>
    <row r="20">
      <c r="A20" s="243"/>
      <c r="B20" s="360" t="s">
        <v>54</v>
      </c>
      <c r="C20" s="329"/>
      <c r="D20" s="329"/>
      <c r="E20" s="329"/>
      <c r="F20" s="329"/>
      <c r="G20" s="329"/>
      <c r="H20" s="330"/>
    </row>
    <row r="21">
      <c r="A21" s="243"/>
      <c r="B21" s="361" t="s">
        <v>683</v>
      </c>
      <c r="C21" s="243"/>
      <c r="D21" s="243"/>
      <c r="E21" s="243"/>
      <c r="F21" s="243"/>
      <c r="G21" s="243"/>
      <c r="H21" s="199"/>
    </row>
    <row r="22">
      <c r="A22" s="243"/>
      <c r="B22" s="331" t="s">
        <v>842</v>
      </c>
      <c r="C22" s="243"/>
      <c r="D22" s="243"/>
      <c r="E22" s="243"/>
      <c r="F22" s="243"/>
      <c r="G22" s="243"/>
      <c r="H22" s="199"/>
    </row>
    <row r="23">
      <c r="A23" s="243"/>
      <c r="B23" s="362" t="s">
        <v>34</v>
      </c>
      <c r="C23" s="243"/>
      <c r="D23" s="243"/>
      <c r="E23" s="243"/>
      <c r="F23" s="243"/>
      <c r="G23" s="243"/>
      <c r="H23" s="199"/>
    </row>
    <row r="24">
      <c r="A24" s="243"/>
      <c r="B24" s="331" t="s">
        <v>843</v>
      </c>
      <c r="C24" s="243"/>
      <c r="D24" s="243"/>
      <c r="E24" s="243"/>
      <c r="F24" s="243"/>
      <c r="G24" s="243"/>
      <c r="H24" s="199"/>
    </row>
    <row r="25">
      <c r="A25" s="243"/>
      <c r="B25" s="363" t="s">
        <v>685</v>
      </c>
      <c r="H25" s="199"/>
    </row>
    <row r="26">
      <c r="A26" s="243"/>
      <c r="B26" s="363" t="s">
        <v>686</v>
      </c>
      <c r="H26" s="199"/>
    </row>
    <row r="27">
      <c r="A27" s="243"/>
      <c r="B27" s="331" t="s">
        <v>687</v>
      </c>
      <c r="C27" s="243"/>
      <c r="D27" s="243"/>
      <c r="E27" s="243"/>
      <c r="F27" s="243"/>
      <c r="G27" s="243"/>
      <c r="H27" s="199"/>
    </row>
    <row r="28">
      <c r="A28" s="243"/>
      <c r="B28" s="331" t="s">
        <v>688</v>
      </c>
      <c r="C28" s="243"/>
      <c r="D28" s="243"/>
      <c r="E28" s="243"/>
      <c r="F28" s="243"/>
      <c r="G28" s="243"/>
      <c r="H28" s="199"/>
    </row>
    <row r="29">
      <c r="A29" s="243"/>
      <c r="B29" s="331" t="s">
        <v>689</v>
      </c>
      <c r="C29" s="243"/>
      <c r="D29" s="243"/>
      <c r="E29" s="243"/>
      <c r="F29" s="243"/>
      <c r="G29" s="243"/>
      <c r="H29" s="199"/>
    </row>
    <row r="30">
      <c r="A30" s="243"/>
      <c r="B30" s="331" t="s">
        <v>690</v>
      </c>
      <c r="C30" s="243"/>
      <c r="D30" s="243"/>
      <c r="E30" s="243"/>
      <c r="F30" s="243"/>
      <c r="G30" s="243"/>
      <c r="H30" s="199"/>
    </row>
    <row r="31">
      <c r="A31" s="243"/>
      <c r="B31" s="331" t="s">
        <v>691</v>
      </c>
      <c r="C31" s="243"/>
      <c r="D31" s="243"/>
      <c r="E31" s="243"/>
      <c r="F31" s="243"/>
      <c r="G31" s="243"/>
      <c r="H31" s="199"/>
    </row>
    <row r="32">
      <c r="A32" s="243"/>
      <c r="B32" s="331" t="s">
        <v>692</v>
      </c>
      <c r="C32" s="243"/>
      <c r="D32" s="243"/>
      <c r="E32" s="243"/>
      <c r="F32" s="243"/>
      <c r="G32" s="243"/>
      <c r="H32" s="199"/>
    </row>
    <row r="33">
      <c r="A33" s="243"/>
      <c r="B33" s="331" t="s">
        <v>693</v>
      </c>
      <c r="C33" s="243"/>
      <c r="D33" s="243"/>
      <c r="E33" s="243"/>
      <c r="F33" s="243"/>
      <c r="G33" s="243"/>
      <c r="H33" s="199"/>
    </row>
    <row r="34">
      <c r="A34" s="243"/>
      <c r="B34" s="332"/>
      <c r="C34" s="243"/>
      <c r="D34" s="243"/>
      <c r="E34" s="243"/>
      <c r="F34" s="243"/>
      <c r="G34" s="243"/>
      <c r="H34" s="199"/>
    </row>
    <row r="35">
      <c r="A35" s="243"/>
      <c r="B35" s="362" t="s">
        <v>87</v>
      </c>
      <c r="C35" s="243"/>
      <c r="D35" s="243"/>
      <c r="E35" s="243"/>
      <c r="F35" s="243"/>
      <c r="G35" s="243"/>
      <c r="H35" s="199"/>
    </row>
    <row r="36">
      <c r="A36" s="243"/>
      <c r="B36" s="331" t="s">
        <v>694</v>
      </c>
      <c r="C36" s="243"/>
      <c r="D36" s="243"/>
      <c r="E36" s="243"/>
      <c r="F36" s="243"/>
      <c r="G36" s="243"/>
      <c r="H36" s="199"/>
    </row>
    <row r="37">
      <c r="A37" s="243"/>
      <c r="B37" s="331" t="s">
        <v>695</v>
      </c>
      <c r="C37" s="243"/>
      <c r="D37" s="243"/>
      <c r="E37" s="243"/>
      <c r="F37" s="243"/>
      <c r="G37" s="243"/>
      <c r="H37" s="199"/>
    </row>
    <row r="38">
      <c r="A38" s="243"/>
      <c r="B38" s="331" t="s">
        <v>696</v>
      </c>
      <c r="C38" s="243"/>
      <c r="D38" s="243"/>
      <c r="E38" s="243"/>
      <c r="F38" s="243"/>
      <c r="G38" s="243"/>
      <c r="H38" s="199"/>
    </row>
    <row r="39">
      <c r="A39" s="243"/>
      <c r="B39" s="333"/>
      <c r="C39" s="200"/>
      <c r="D39" s="200"/>
      <c r="E39" s="200"/>
      <c r="F39" s="200"/>
      <c r="G39" s="200"/>
      <c r="H39" s="201"/>
    </row>
  </sheetData>
  <mergeCells count="10">
    <mergeCell ref="D4:F4"/>
    <mergeCell ref="B25:G25"/>
    <mergeCell ref="B26:G26"/>
    <mergeCell ref="A1:B1"/>
    <mergeCell ref="C1:H1"/>
    <mergeCell ref="A2:B2"/>
    <mergeCell ref="C2:E2"/>
    <mergeCell ref="A3:B3"/>
    <mergeCell ref="C3:D3"/>
    <mergeCell ref="G4:H4"/>
  </mergeCells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6.5"/>
    <col customWidth="1" min="2" max="2" width="15.75"/>
    <col customWidth="1" min="3" max="3" width="8.0"/>
    <col customWidth="1" min="4" max="4" width="7.63"/>
    <col customWidth="1" min="5" max="5" width="7.0"/>
    <col customWidth="1" min="6" max="6" width="7.38"/>
    <col customWidth="1" min="7" max="7" width="8.25"/>
    <col customWidth="1" min="8" max="8" width="8.13"/>
  </cols>
  <sheetData>
    <row r="1">
      <c r="A1" s="1" t="s">
        <v>0</v>
      </c>
      <c r="B1" s="2"/>
      <c r="C1" s="3" t="s">
        <v>844</v>
      </c>
      <c r="D1" s="4"/>
      <c r="E1" s="4"/>
      <c r="F1" s="4"/>
      <c r="G1" s="4"/>
      <c r="H1" s="2"/>
    </row>
    <row r="2">
      <c r="A2" s="6" t="s">
        <v>2</v>
      </c>
      <c r="B2" s="7"/>
      <c r="C2" s="8" t="s">
        <v>845</v>
      </c>
      <c r="D2" s="9"/>
      <c r="E2" s="7"/>
      <c r="F2" s="10"/>
      <c r="G2" s="10"/>
      <c r="H2" s="10"/>
    </row>
    <row r="3">
      <c r="A3" s="6" t="s">
        <v>4</v>
      </c>
      <c r="B3" s="7"/>
      <c r="C3" s="11">
        <v>2.0</v>
      </c>
      <c r="D3" s="7"/>
      <c r="E3" s="10"/>
      <c r="F3" s="10"/>
      <c r="G3" s="10"/>
      <c r="H3" s="10"/>
    </row>
    <row r="4">
      <c r="A4" s="12"/>
      <c r="B4" s="10"/>
      <c r="C4" s="10"/>
      <c r="D4" s="11" t="s">
        <v>5</v>
      </c>
      <c r="E4" s="9"/>
      <c r="F4" s="7"/>
      <c r="G4" s="11" t="s">
        <v>6</v>
      </c>
      <c r="H4" s="7"/>
    </row>
    <row r="5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</row>
    <row r="6">
      <c r="A6" s="17">
        <v>1.0</v>
      </c>
      <c r="B6" s="24" t="s">
        <v>846</v>
      </c>
      <c r="C6" s="18" t="s">
        <v>15</v>
      </c>
      <c r="D6" s="20">
        <f>100*F6/(100-E6)</f>
        <v>0.01</v>
      </c>
      <c r="E6" s="25"/>
      <c r="F6" s="22">
        <v>0.01</v>
      </c>
      <c r="G6" s="20">
        <f t="shared" ref="G6:G12" si="1">D6*$C$3</f>
        <v>0.02</v>
      </c>
      <c r="H6" s="20">
        <f t="shared" ref="H6:H12" si="2">F6*$C$3</f>
        <v>0.02</v>
      </c>
    </row>
    <row r="7">
      <c r="A7" s="17">
        <v>2.0</v>
      </c>
      <c r="B7" s="18" t="s">
        <v>570</v>
      </c>
      <c r="C7" s="18" t="s">
        <v>235</v>
      </c>
      <c r="D7" s="20">
        <v>0.5</v>
      </c>
      <c r="E7" s="25"/>
      <c r="F7" s="22">
        <v>0.01</v>
      </c>
      <c r="G7" s="20">
        <f t="shared" si="1"/>
        <v>1</v>
      </c>
      <c r="H7" s="20">
        <f t="shared" si="2"/>
        <v>0.02</v>
      </c>
    </row>
    <row r="8">
      <c r="A8" s="17">
        <v>3.0</v>
      </c>
      <c r="B8" s="18" t="s">
        <v>658</v>
      </c>
      <c r="C8" s="18" t="s">
        <v>15</v>
      </c>
      <c r="D8" s="364">
        <f t="shared" ref="D8:D12" si="3">100*F8/(100-E8)</f>
        <v>0.002</v>
      </c>
      <c r="E8" s="25"/>
      <c r="F8" s="22">
        <v>0.002</v>
      </c>
      <c r="G8" s="20">
        <f t="shared" si="1"/>
        <v>0.004</v>
      </c>
      <c r="H8" s="20">
        <f t="shared" si="2"/>
        <v>0.004</v>
      </c>
    </row>
    <row r="9">
      <c r="A9" s="17">
        <v>4.0</v>
      </c>
      <c r="B9" s="18" t="s">
        <v>451</v>
      </c>
      <c r="C9" s="18" t="s">
        <v>21</v>
      </c>
      <c r="D9" s="20">
        <f t="shared" si="3"/>
        <v>0.1</v>
      </c>
      <c r="E9" s="25"/>
      <c r="F9" s="22">
        <v>0.1</v>
      </c>
      <c r="G9" s="20">
        <f t="shared" si="1"/>
        <v>0.2</v>
      </c>
      <c r="H9" s="20">
        <f t="shared" si="2"/>
        <v>0.2</v>
      </c>
    </row>
    <row r="10">
      <c r="A10" s="17">
        <v>5.0</v>
      </c>
      <c r="B10" s="18" t="s">
        <v>24</v>
      </c>
      <c r="C10" s="18" t="s">
        <v>15</v>
      </c>
      <c r="D10" s="20">
        <f t="shared" si="3"/>
        <v>0.01</v>
      </c>
      <c r="E10" s="25"/>
      <c r="F10" s="22">
        <v>0.01</v>
      </c>
      <c r="G10" s="20">
        <f t="shared" si="1"/>
        <v>0.02</v>
      </c>
      <c r="H10" s="20">
        <f t="shared" si="2"/>
        <v>0.02</v>
      </c>
    </row>
    <row r="11">
      <c r="A11" s="17">
        <v>6.0</v>
      </c>
      <c r="B11" s="18" t="s">
        <v>231</v>
      </c>
      <c r="C11" s="18" t="s">
        <v>21</v>
      </c>
      <c r="D11" s="20">
        <f t="shared" si="3"/>
        <v>0.06</v>
      </c>
      <c r="E11" s="25"/>
      <c r="F11" s="22">
        <v>0.06</v>
      </c>
      <c r="G11" s="20">
        <f t="shared" si="1"/>
        <v>0.12</v>
      </c>
      <c r="H11" s="20">
        <f t="shared" si="2"/>
        <v>0.12</v>
      </c>
    </row>
    <row r="12">
      <c r="A12" s="17">
        <v>7.0</v>
      </c>
      <c r="B12" s="18" t="s">
        <v>847</v>
      </c>
      <c r="C12" s="18" t="s">
        <v>21</v>
      </c>
      <c r="D12" s="20">
        <f t="shared" si="3"/>
        <v>0.005</v>
      </c>
      <c r="E12" s="25"/>
      <c r="F12" s="22">
        <v>0.005</v>
      </c>
      <c r="G12" s="20">
        <f t="shared" si="1"/>
        <v>0.01</v>
      </c>
      <c r="H12" s="20">
        <f t="shared" si="2"/>
        <v>0.01</v>
      </c>
    </row>
    <row r="13">
      <c r="A13" s="12"/>
      <c r="B13" s="68" t="s">
        <v>26</v>
      </c>
      <c r="C13" s="10"/>
      <c r="D13" s="27"/>
      <c r="E13" s="26"/>
      <c r="F13" s="26"/>
      <c r="G13" s="27"/>
      <c r="H13" s="27"/>
    </row>
    <row r="14">
      <c r="A14" s="17">
        <v>10.0</v>
      </c>
      <c r="B14" s="126" t="s">
        <v>848</v>
      </c>
      <c r="C14" s="18" t="s">
        <v>15</v>
      </c>
      <c r="D14" s="20">
        <f t="shared" ref="D14:D15" si="4">100*F14/(100-E14)</f>
        <v>0.02</v>
      </c>
      <c r="E14" s="25"/>
      <c r="F14" s="22">
        <v>0.02</v>
      </c>
      <c r="G14" s="20">
        <f t="shared" ref="G14:G15" si="5">D14*$C$3</f>
        <v>0.04</v>
      </c>
      <c r="H14" s="20">
        <f t="shared" ref="H14:H15" si="6">F14*$C$3</f>
        <v>0.04</v>
      </c>
    </row>
    <row r="15">
      <c r="A15" s="17">
        <v>11.0</v>
      </c>
      <c r="B15" s="126" t="s">
        <v>849</v>
      </c>
      <c r="C15" s="19" t="s">
        <v>15</v>
      </c>
      <c r="D15" s="20">
        <f t="shared" si="4"/>
        <v>0.001351351351</v>
      </c>
      <c r="E15" s="21">
        <v>26.0</v>
      </c>
      <c r="F15" s="22">
        <v>0.001</v>
      </c>
      <c r="G15" s="20">
        <f t="shared" si="5"/>
        <v>0.002702702703</v>
      </c>
      <c r="H15" s="20">
        <f t="shared" si="6"/>
        <v>0.002</v>
      </c>
    </row>
    <row r="16">
      <c r="A16" s="12"/>
      <c r="B16" s="15" t="s">
        <v>29</v>
      </c>
      <c r="C16" s="10"/>
      <c r="D16" s="26"/>
      <c r="E16" s="25"/>
      <c r="F16" s="20">
        <f>SUM(F6:F15)</f>
        <v>0.218</v>
      </c>
      <c r="G16" s="26"/>
      <c r="H16" s="20">
        <f>SUM(H6:H15)</f>
        <v>0.436</v>
      </c>
    </row>
    <row r="17">
      <c r="A17" s="28"/>
      <c r="B17" s="28"/>
      <c r="C17" s="28"/>
      <c r="D17" s="210"/>
      <c r="E17" s="365"/>
      <c r="F17" s="210"/>
      <c r="G17" s="210"/>
      <c r="H17" s="210"/>
    </row>
    <row r="18">
      <c r="A18" s="29"/>
      <c r="B18" s="30" t="s">
        <v>30</v>
      </c>
      <c r="C18" s="31"/>
      <c r="D18" s="79"/>
      <c r="E18" s="80"/>
      <c r="F18" s="79"/>
      <c r="G18" s="79"/>
      <c r="H18" s="81"/>
    </row>
    <row r="19">
      <c r="A19" s="29"/>
      <c r="B19" s="34" t="s">
        <v>850</v>
      </c>
      <c r="C19" s="31"/>
      <c r="D19" s="31"/>
      <c r="E19" s="31"/>
      <c r="F19" s="31"/>
      <c r="G19" s="31"/>
      <c r="H19" s="32"/>
    </row>
    <row r="20">
      <c r="A20" s="29"/>
      <c r="B20" s="37" t="s">
        <v>34</v>
      </c>
      <c r="C20" s="31"/>
      <c r="D20" s="31"/>
      <c r="E20" s="31"/>
      <c r="F20" s="31"/>
      <c r="G20" s="31"/>
      <c r="H20" s="32"/>
    </row>
    <row r="21">
      <c r="A21" s="29"/>
      <c r="B21" s="34" t="s">
        <v>851</v>
      </c>
      <c r="C21" s="31"/>
      <c r="D21" s="31"/>
      <c r="E21" s="31"/>
      <c r="F21" s="31"/>
      <c r="G21" s="31"/>
      <c r="H21" s="32"/>
    </row>
    <row r="22">
      <c r="A22" s="29"/>
      <c r="B22" s="35" t="s">
        <v>852</v>
      </c>
      <c r="H22" s="223"/>
    </row>
    <row r="23">
      <c r="A23" s="29"/>
      <c r="B23" s="35" t="s">
        <v>853</v>
      </c>
      <c r="G23" s="31"/>
      <c r="H23" s="32"/>
    </row>
    <row r="24">
      <c r="A24" s="29"/>
      <c r="B24" s="35" t="s">
        <v>854</v>
      </c>
      <c r="H24" s="223"/>
    </row>
    <row r="25">
      <c r="A25" s="29"/>
      <c r="B25" s="34" t="s">
        <v>855</v>
      </c>
      <c r="C25" s="31"/>
      <c r="D25" s="31"/>
      <c r="E25" s="31"/>
      <c r="F25" s="31"/>
      <c r="G25" s="31"/>
      <c r="H25" s="32"/>
    </row>
    <row r="26">
      <c r="A26" s="29"/>
      <c r="B26" s="34" t="s">
        <v>856</v>
      </c>
      <c r="C26" s="31"/>
      <c r="D26" s="31"/>
      <c r="E26" s="31"/>
      <c r="F26" s="31"/>
      <c r="G26" s="31"/>
      <c r="H26" s="32"/>
    </row>
    <row r="27">
      <c r="A27" s="29"/>
      <c r="B27" s="34" t="s">
        <v>857</v>
      </c>
      <c r="C27" s="31"/>
      <c r="D27" s="31"/>
      <c r="E27" s="31"/>
      <c r="F27" s="31"/>
      <c r="G27" s="31"/>
      <c r="H27" s="32"/>
    </row>
    <row r="28">
      <c r="A28" s="29"/>
      <c r="B28" s="34" t="s">
        <v>858</v>
      </c>
      <c r="C28" s="31"/>
      <c r="D28" s="31"/>
      <c r="E28" s="31"/>
      <c r="F28" s="31"/>
      <c r="G28" s="31"/>
      <c r="H28" s="32"/>
    </row>
    <row r="29">
      <c r="A29" s="29"/>
      <c r="B29" s="37" t="s">
        <v>40</v>
      </c>
      <c r="C29" s="31"/>
      <c r="D29" s="31"/>
      <c r="E29" s="31"/>
      <c r="F29" s="31"/>
      <c r="G29" s="31"/>
      <c r="H29" s="32"/>
    </row>
    <row r="30">
      <c r="A30" s="29"/>
      <c r="B30" s="34" t="s">
        <v>859</v>
      </c>
      <c r="C30" s="31"/>
      <c r="D30" s="31"/>
      <c r="E30" s="31"/>
      <c r="F30" s="31"/>
      <c r="G30" s="31"/>
      <c r="H30" s="32"/>
    </row>
    <row r="31">
      <c r="A31" s="29"/>
      <c r="B31" s="34" t="s">
        <v>860</v>
      </c>
      <c r="C31" s="31"/>
      <c r="D31" s="31"/>
      <c r="E31" s="31"/>
      <c r="F31" s="31"/>
      <c r="G31" s="31"/>
      <c r="H31" s="32"/>
    </row>
    <row r="32">
      <c r="A32" s="38"/>
      <c r="B32" s="39" t="s">
        <v>861</v>
      </c>
      <c r="C32" s="28"/>
      <c r="D32" s="28"/>
      <c r="E32" s="28"/>
      <c r="F32" s="28"/>
      <c r="G32" s="28"/>
      <c r="H32" s="10"/>
    </row>
  </sheetData>
  <mergeCells count="11">
    <mergeCell ref="D4:F4"/>
    <mergeCell ref="B22:H22"/>
    <mergeCell ref="B23:F23"/>
    <mergeCell ref="B24:H24"/>
    <mergeCell ref="A1:B1"/>
    <mergeCell ref="C1:H1"/>
    <mergeCell ref="A2:B2"/>
    <mergeCell ref="C2:E2"/>
    <mergeCell ref="A3:B3"/>
    <mergeCell ref="C3:D3"/>
    <mergeCell ref="G4:H4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13"/>
    <col customWidth="1" min="2" max="2" width="17.38"/>
    <col customWidth="1" min="3" max="3" width="7.88"/>
    <col customWidth="1" min="4" max="4" width="7.63"/>
    <col customWidth="1" min="5" max="5" width="7.13"/>
    <col customWidth="1" min="6" max="6" width="6.88"/>
    <col customWidth="1" min="7" max="7" width="8.38"/>
    <col customWidth="1" min="8" max="8" width="8.25"/>
  </cols>
  <sheetData>
    <row r="1" ht="15.75" customHeight="1">
      <c r="A1" s="1" t="s">
        <v>0</v>
      </c>
      <c r="B1" s="2"/>
      <c r="C1" s="3" t="s">
        <v>104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>
        <v>250.0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19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20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2"/>
      <c r="B6" s="121" t="s">
        <v>105</v>
      </c>
      <c r="C6" s="10"/>
      <c r="D6" s="27"/>
      <c r="E6" s="25"/>
      <c r="F6" s="26"/>
      <c r="G6" s="27"/>
      <c r="H6" s="27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1.0</v>
      </c>
      <c r="B7" s="19" t="s">
        <v>106</v>
      </c>
      <c r="C7" s="19" t="s">
        <v>15</v>
      </c>
      <c r="D7" s="122">
        <f t="shared" ref="D7:D12" si="1">100*F7/(100-E7)</f>
        <v>0.08</v>
      </c>
      <c r="E7" s="25"/>
      <c r="F7" s="22">
        <v>0.08</v>
      </c>
      <c r="G7" s="122">
        <f t="shared" ref="G7:G12" si="2">D7*$C$3</f>
        <v>0.16</v>
      </c>
      <c r="H7" s="122">
        <f t="shared" ref="H7:H12" si="3">F7*$C$3</f>
        <v>0.16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2.0</v>
      </c>
      <c r="B8" s="19" t="s">
        <v>107</v>
      </c>
      <c r="C8" s="19" t="s">
        <v>21</v>
      </c>
      <c r="D8" s="122">
        <f t="shared" si="1"/>
        <v>0.35</v>
      </c>
      <c r="E8" s="25"/>
      <c r="F8" s="22">
        <v>0.35</v>
      </c>
      <c r="G8" s="122">
        <f t="shared" si="2"/>
        <v>0.7</v>
      </c>
      <c r="H8" s="122">
        <f t="shared" si="3"/>
        <v>0.7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3.0</v>
      </c>
      <c r="B9" s="19" t="s">
        <v>17</v>
      </c>
      <c r="C9" s="19" t="s">
        <v>15</v>
      </c>
      <c r="D9" s="122">
        <f t="shared" si="1"/>
        <v>0.025</v>
      </c>
      <c r="E9" s="21">
        <v>20.0</v>
      </c>
      <c r="F9" s="22">
        <v>0.02</v>
      </c>
      <c r="G9" s="122">
        <f t="shared" si="2"/>
        <v>0.05</v>
      </c>
      <c r="H9" s="122">
        <f t="shared" si="3"/>
        <v>0.04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4.0</v>
      </c>
      <c r="B10" s="19" t="s">
        <v>18</v>
      </c>
      <c r="C10" s="19" t="s">
        <v>15</v>
      </c>
      <c r="D10" s="122">
        <f t="shared" si="1"/>
        <v>0.02380952381</v>
      </c>
      <c r="E10" s="21">
        <v>16.0</v>
      </c>
      <c r="F10" s="22">
        <v>0.02</v>
      </c>
      <c r="G10" s="122">
        <f t="shared" si="2"/>
        <v>0.04761904762</v>
      </c>
      <c r="H10" s="122">
        <f t="shared" si="3"/>
        <v>0.04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5.0</v>
      </c>
      <c r="B11" s="19" t="s">
        <v>108</v>
      </c>
      <c r="C11" s="19" t="s">
        <v>15</v>
      </c>
      <c r="D11" s="122">
        <f t="shared" si="1"/>
        <v>0</v>
      </c>
      <c r="E11" s="25"/>
      <c r="F11" s="22">
        <v>0.0</v>
      </c>
      <c r="G11" s="122">
        <f t="shared" si="2"/>
        <v>0</v>
      </c>
      <c r="H11" s="122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6.0</v>
      </c>
      <c r="B12" s="19" t="s">
        <v>109</v>
      </c>
      <c r="C12" s="19" t="s">
        <v>15</v>
      </c>
      <c r="D12" s="122">
        <f t="shared" si="1"/>
        <v>0</v>
      </c>
      <c r="E12" s="25"/>
      <c r="F12" s="22">
        <v>0.0</v>
      </c>
      <c r="G12" s="122">
        <f t="shared" si="2"/>
        <v>0</v>
      </c>
      <c r="H12" s="122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2"/>
      <c r="B13" s="10"/>
      <c r="C13" s="10"/>
      <c r="D13" s="27"/>
      <c r="E13" s="25"/>
      <c r="F13" s="26"/>
      <c r="G13" s="27"/>
      <c r="H13" s="27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2"/>
      <c r="B14" s="121" t="s">
        <v>104</v>
      </c>
      <c r="C14" s="10"/>
      <c r="D14" s="27"/>
      <c r="E14" s="25"/>
      <c r="F14" s="26"/>
      <c r="G14" s="27"/>
      <c r="H14" s="27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27.0" customHeight="1">
      <c r="A15" s="123">
        <v>1.0</v>
      </c>
      <c r="B15" s="124" t="s">
        <v>110</v>
      </c>
      <c r="C15" s="19" t="s">
        <v>15</v>
      </c>
      <c r="D15" s="122">
        <f t="shared" ref="D15:D28" si="4">100*F15/(100-E15)</f>
        <v>0.006</v>
      </c>
      <c r="E15" s="25"/>
      <c r="F15" s="22">
        <v>0.006</v>
      </c>
      <c r="G15" s="122">
        <f t="shared" ref="G15:G28" si="5">D15*$C$3</f>
        <v>0.012</v>
      </c>
      <c r="H15" s="122">
        <f t="shared" ref="H15:H28" si="6">F15*$C$3</f>
        <v>0.012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23">
        <v>2.0</v>
      </c>
      <c r="B16" s="24" t="s">
        <v>111</v>
      </c>
      <c r="C16" s="19" t="s">
        <v>15</v>
      </c>
      <c r="D16" s="122">
        <f t="shared" si="4"/>
        <v>0.02352941176</v>
      </c>
      <c r="E16" s="21">
        <v>15.0</v>
      </c>
      <c r="F16" s="22">
        <v>0.02</v>
      </c>
      <c r="G16" s="122">
        <f t="shared" si="5"/>
        <v>0.04705882353</v>
      </c>
      <c r="H16" s="122">
        <f t="shared" si="6"/>
        <v>0.04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23">
        <v>3.0</v>
      </c>
      <c r="B17" s="19" t="s">
        <v>112</v>
      </c>
      <c r="C17" s="19" t="s">
        <v>15</v>
      </c>
      <c r="D17" s="122">
        <f t="shared" si="4"/>
        <v>0.003333333333</v>
      </c>
      <c r="E17" s="21">
        <v>10.0</v>
      </c>
      <c r="F17" s="22">
        <v>0.003</v>
      </c>
      <c r="G17" s="122">
        <f t="shared" si="5"/>
        <v>0.006666666667</v>
      </c>
      <c r="H17" s="122">
        <f t="shared" si="6"/>
        <v>0.006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23">
        <v>4.0</v>
      </c>
      <c r="B18" s="24" t="s">
        <v>113</v>
      </c>
      <c r="C18" s="19" t="s">
        <v>15</v>
      </c>
      <c r="D18" s="122">
        <f t="shared" si="4"/>
        <v>0.0025</v>
      </c>
      <c r="E18" s="21">
        <v>20.0</v>
      </c>
      <c r="F18" s="22">
        <v>0.002</v>
      </c>
      <c r="G18" s="122">
        <f t="shared" si="5"/>
        <v>0.005</v>
      </c>
      <c r="H18" s="122">
        <f t="shared" si="6"/>
        <v>0.004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8.0" customHeight="1">
      <c r="A19" s="123">
        <v>5.0</v>
      </c>
      <c r="B19" s="24" t="s">
        <v>114</v>
      </c>
      <c r="C19" s="19" t="s">
        <v>15</v>
      </c>
      <c r="D19" s="122">
        <f t="shared" si="4"/>
        <v>0.00625</v>
      </c>
      <c r="E19" s="125">
        <v>20.0</v>
      </c>
      <c r="F19" s="22">
        <v>0.005</v>
      </c>
      <c r="G19" s="122">
        <f t="shared" si="5"/>
        <v>0.0125</v>
      </c>
      <c r="H19" s="122">
        <f t="shared" si="6"/>
        <v>0.01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8.0" customHeight="1">
      <c r="A20" s="123">
        <v>6.0</v>
      </c>
      <c r="B20" s="24" t="s">
        <v>115</v>
      </c>
      <c r="C20" s="19" t="s">
        <v>53</v>
      </c>
      <c r="D20" s="122">
        <f t="shared" si="4"/>
        <v>0.01578947368</v>
      </c>
      <c r="E20" s="125">
        <v>5.0</v>
      </c>
      <c r="F20" s="22">
        <v>0.015</v>
      </c>
      <c r="G20" s="122">
        <f t="shared" si="5"/>
        <v>0.03157894737</v>
      </c>
      <c r="H20" s="122">
        <f t="shared" si="6"/>
        <v>0.03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8.0" customHeight="1">
      <c r="A21" s="123">
        <v>7.0</v>
      </c>
      <c r="B21" s="24" t="s">
        <v>116</v>
      </c>
      <c r="C21" s="19" t="s">
        <v>15</v>
      </c>
      <c r="D21" s="122">
        <f t="shared" si="4"/>
        <v>0.0119047619</v>
      </c>
      <c r="E21" s="125">
        <v>58.0</v>
      </c>
      <c r="F21" s="22">
        <v>0.005</v>
      </c>
      <c r="G21" s="122">
        <f t="shared" si="5"/>
        <v>0.02380952381</v>
      </c>
      <c r="H21" s="122">
        <f t="shared" si="6"/>
        <v>0.01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123">
        <v>8.0</v>
      </c>
      <c r="B22" s="19" t="s">
        <v>117</v>
      </c>
      <c r="C22" s="19" t="s">
        <v>21</v>
      </c>
      <c r="D22" s="122">
        <f t="shared" si="4"/>
        <v>0.18</v>
      </c>
      <c r="E22" s="25"/>
      <c r="F22" s="22">
        <v>0.18</v>
      </c>
      <c r="G22" s="122">
        <f t="shared" si="5"/>
        <v>0.36</v>
      </c>
      <c r="H22" s="122">
        <f t="shared" si="6"/>
        <v>0.36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123">
        <v>9.0</v>
      </c>
      <c r="B23" s="19" t="s">
        <v>118</v>
      </c>
      <c r="C23" s="19" t="s">
        <v>15</v>
      </c>
      <c r="D23" s="122">
        <f t="shared" si="4"/>
        <v>0.03</v>
      </c>
      <c r="E23" s="25"/>
      <c r="F23" s="22">
        <v>0.03</v>
      </c>
      <c r="G23" s="122">
        <f t="shared" si="5"/>
        <v>0.06</v>
      </c>
      <c r="H23" s="122">
        <f t="shared" si="6"/>
        <v>0.06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123">
        <v>10.0</v>
      </c>
      <c r="B24" s="19" t="s">
        <v>119</v>
      </c>
      <c r="C24" s="19" t="s">
        <v>21</v>
      </c>
      <c r="D24" s="122">
        <f t="shared" si="4"/>
        <v>0.03</v>
      </c>
      <c r="E24" s="25"/>
      <c r="F24" s="22">
        <v>0.03</v>
      </c>
      <c r="G24" s="122">
        <f t="shared" si="5"/>
        <v>0.06</v>
      </c>
      <c r="H24" s="122">
        <f t="shared" si="6"/>
        <v>0.06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123">
        <v>11.0</v>
      </c>
      <c r="B25" s="19" t="s">
        <v>120</v>
      </c>
      <c r="C25" s="19" t="s">
        <v>15</v>
      </c>
      <c r="D25" s="122">
        <f t="shared" si="4"/>
        <v>0.003333333333</v>
      </c>
      <c r="E25" s="125">
        <v>10.0</v>
      </c>
      <c r="F25" s="22">
        <v>0.003</v>
      </c>
      <c r="G25" s="122">
        <f t="shared" si="5"/>
        <v>0.006666666667</v>
      </c>
      <c r="H25" s="122">
        <f t="shared" si="6"/>
        <v>0.006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123">
        <v>12.0</v>
      </c>
      <c r="B26" s="19" t="s">
        <v>20</v>
      </c>
      <c r="C26" s="19" t="s">
        <v>15</v>
      </c>
      <c r="D26" s="122">
        <f t="shared" si="4"/>
        <v>0.0025</v>
      </c>
      <c r="E26" s="25"/>
      <c r="F26" s="22">
        <v>0.0025</v>
      </c>
      <c r="G26" s="122">
        <f t="shared" si="5"/>
        <v>0.005</v>
      </c>
      <c r="H26" s="122">
        <f t="shared" si="6"/>
        <v>0.005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123">
        <v>13.0</v>
      </c>
      <c r="B27" s="19" t="s">
        <v>121</v>
      </c>
      <c r="C27" s="19" t="s">
        <v>15</v>
      </c>
      <c r="D27" s="122">
        <f t="shared" si="4"/>
        <v>0.0025</v>
      </c>
      <c r="E27" s="25"/>
      <c r="F27" s="22">
        <v>0.0025</v>
      </c>
      <c r="G27" s="122">
        <f t="shared" si="5"/>
        <v>0.005</v>
      </c>
      <c r="H27" s="122">
        <f t="shared" si="6"/>
        <v>0.005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123">
        <v>14.0</v>
      </c>
      <c r="B28" s="19" t="s">
        <v>23</v>
      </c>
      <c r="C28" s="19" t="s">
        <v>15</v>
      </c>
      <c r="D28" s="122">
        <f t="shared" si="4"/>
        <v>0</v>
      </c>
      <c r="E28" s="25"/>
      <c r="F28" s="22">
        <v>0.0</v>
      </c>
      <c r="G28" s="122">
        <f t="shared" si="5"/>
        <v>0</v>
      </c>
      <c r="H28" s="122">
        <f t="shared" si="6"/>
        <v>0</v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12"/>
      <c r="B29" s="68" t="s">
        <v>26</v>
      </c>
      <c r="C29" s="10"/>
      <c r="D29" s="27"/>
      <c r="E29" s="26"/>
      <c r="F29" s="26"/>
      <c r="G29" s="27"/>
      <c r="H29" s="27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7">
        <v>1.0</v>
      </c>
      <c r="B30" s="126" t="s">
        <v>122</v>
      </c>
      <c r="C30" s="19" t="s">
        <v>15</v>
      </c>
      <c r="D30" s="122">
        <f>100*F30/(100-E30)</f>
        <v>0.001351351351</v>
      </c>
      <c r="E30" s="21">
        <v>26.0</v>
      </c>
      <c r="F30" s="22">
        <v>0.001</v>
      </c>
      <c r="G30" s="122">
        <f>D30*$C$3</f>
        <v>0.002702702703</v>
      </c>
      <c r="H30" s="122">
        <f>F30*$C$3</f>
        <v>0.002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12"/>
      <c r="B31" s="15" t="s">
        <v>29</v>
      </c>
      <c r="C31" s="10"/>
      <c r="D31" s="10"/>
      <c r="E31" s="10"/>
      <c r="F31" s="122">
        <f>SUM(F7:F30)</f>
        <v>0.775</v>
      </c>
      <c r="G31" s="10"/>
      <c r="H31" s="122">
        <f>SUM(H7:H30)</f>
        <v>1.55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8"/>
      <c r="B32" s="28"/>
      <c r="C32" s="28"/>
      <c r="D32" s="28"/>
      <c r="E32" s="28"/>
      <c r="F32" s="28"/>
      <c r="G32" s="28"/>
      <c r="H32" s="28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9"/>
      <c r="B33" s="30" t="s">
        <v>30</v>
      </c>
      <c r="C33" s="31"/>
      <c r="D33" s="31"/>
      <c r="E33" s="31"/>
      <c r="F33" s="31"/>
      <c r="G33" s="31"/>
      <c r="H33" s="3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29"/>
      <c r="B34" s="34" t="s">
        <v>123</v>
      </c>
      <c r="C34" s="31"/>
      <c r="D34" s="31"/>
      <c r="E34" s="31"/>
      <c r="F34" s="31"/>
      <c r="G34" s="31"/>
      <c r="H34" s="3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29"/>
      <c r="B35" s="34" t="s">
        <v>124</v>
      </c>
      <c r="C35" s="31"/>
      <c r="D35" s="31"/>
      <c r="E35" s="31"/>
      <c r="F35" s="31"/>
      <c r="G35" s="31"/>
      <c r="H35" s="3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29"/>
      <c r="B36" s="34" t="s">
        <v>125</v>
      </c>
      <c r="C36" s="31"/>
      <c r="D36" s="31"/>
      <c r="E36" s="31"/>
      <c r="F36" s="31"/>
      <c r="G36" s="31"/>
      <c r="H36" s="32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29"/>
      <c r="B37" s="34" t="s">
        <v>126</v>
      </c>
      <c r="C37" s="31"/>
      <c r="D37" s="31"/>
      <c r="E37" s="31"/>
      <c r="F37" s="31"/>
      <c r="G37" s="31"/>
      <c r="H37" s="3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29"/>
      <c r="B38" s="35" t="s">
        <v>127</v>
      </c>
      <c r="H38" s="3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29"/>
      <c r="B39" s="36" t="s">
        <v>34</v>
      </c>
      <c r="C39" s="31"/>
      <c r="D39" s="31"/>
      <c r="E39" s="31"/>
      <c r="F39" s="31"/>
      <c r="G39" s="31"/>
      <c r="H39" s="32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29"/>
      <c r="B40" s="34" t="s">
        <v>128</v>
      </c>
      <c r="C40" s="31"/>
      <c r="D40" s="31"/>
      <c r="E40" s="31"/>
      <c r="F40" s="31"/>
      <c r="G40" s="31"/>
      <c r="H40" s="32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29"/>
      <c r="B41" s="34" t="s">
        <v>129</v>
      </c>
      <c r="C41" s="31"/>
      <c r="D41" s="31"/>
      <c r="E41" s="31"/>
      <c r="F41" s="31"/>
      <c r="G41" s="31"/>
      <c r="H41" s="32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29"/>
      <c r="B42" s="34" t="s">
        <v>130</v>
      </c>
      <c r="C42" s="31"/>
      <c r="D42" s="31"/>
      <c r="E42" s="31"/>
      <c r="F42" s="31"/>
      <c r="G42" s="31"/>
      <c r="H42" s="32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29"/>
      <c r="B43" s="34" t="s">
        <v>131</v>
      </c>
      <c r="C43" s="31"/>
      <c r="D43" s="31"/>
      <c r="E43" s="31"/>
      <c r="F43" s="31"/>
      <c r="G43" s="31"/>
      <c r="H43" s="32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29"/>
      <c r="B44" s="34" t="s">
        <v>132</v>
      </c>
      <c r="C44" s="31"/>
      <c r="D44" s="31"/>
      <c r="E44" s="31"/>
      <c r="F44" s="31"/>
      <c r="G44" s="31"/>
      <c r="H44" s="32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29"/>
      <c r="B45" s="34" t="s">
        <v>133</v>
      </c>
      <c r="C45" s="31"/>
      <c r="D45" s="31"/>
      <c r="E45" s="31"/>
      <c r="F45" s="31"/>
      <c r="G45" s="31"/>
      <c r="H45" s="32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29"/>
      <c r="B46" s="37" t="s">
        <v>40</v>
      </c>
      <c r="C46" s="31"/>
      <c r="D46" s="31"/>
      <c r="E46" s="31"/>
      <c r="F46" s="31"/>
      <c r="G46" s="31"/>
      <c r="H46" s="32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38"/>
      <c r="B47" s="39" t="s">
        <v>134</v>
      </c>
      <c r="C47" s="28"/>
      <c r="D47" s="28"/>
      <c r="E47" s="28"/>
      <c r="F47" s="28"/>
      <c r="G47" s="28"/>
      <c r="H47" s="10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31"/>
      <c r="B48" s="31"/>
      <c r="C48" s="31"/>
      <c r="D48" s="31"/>
      <c r="E48" s="31"/>
      <c r="F48" s="31"/>
      <c r="G48" s="31"/>
      <c r="H48" s="31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127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127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127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127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127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127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127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127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127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127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127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127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127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127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127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127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127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127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127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127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127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127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127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127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127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127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127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127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127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127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127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127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127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127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127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127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127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127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127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127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127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127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127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127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127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127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127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127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127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127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127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127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127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127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127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127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127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127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127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127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127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127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127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127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127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127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127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127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127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127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127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127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127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127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127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127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127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127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127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127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127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127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127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127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127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127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127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127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127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127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127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127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127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127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127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127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127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127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127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127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127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127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127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127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127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127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127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127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127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127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127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127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127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127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127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127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127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127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127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127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127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127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127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127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127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127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127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127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127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127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127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127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127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127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127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127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127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127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127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127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127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127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127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127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127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127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127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127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127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127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127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127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127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127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127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127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127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127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127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127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127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127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127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127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127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127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127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127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127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127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127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127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127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127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127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127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127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127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127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127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127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127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127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127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127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127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127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127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127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127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127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127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127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127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127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127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127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127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127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D4:F4"/>
    <mergeCell ref="B38:G38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17.75"/>
    <col customWidth="1" min="3" max="3" width="7.38"/>
    <col customWidth="1" min="4" max="4" width="8.63"/>
    <col customWidth="1" min="5" max="5" width="7.63"/>
    <col customWidth="1" min="6" max="6" width="9.25"/>
    <col customWidth="1" min="7" max="7" width="9.75"/>
    <col customWidth="1" min="8" max="8" width="9.13"/>
  </cols>
  <sheetData>
    <row r="1" ht="15.75" customHeight="1">
      <c r="A1" s="128" t="s">
        <v>0</v>
      </c>
      <c r="B1" s="2"/>
      <c r="C1" s="129" t="s">
        <v>135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130" t="s">
        <v>90</v>
      </c>
      <c r="B2" s="7"/>
      <c r="C2" s="131" t="s">
        <v>136</v>
      </c>
      <c r="D2" s="9"/>
      <c r="E2" s="7"/>
      <c r="F2" s="28"/>
      <c r="G2" s="28"/>
      <c r="H2" s="28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32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32" t="s">
        <v>5</v>
      </c>
      <c r="E4" s="9"/>
      <c r="F4" s="7"/>
      <c r="G4" s="132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21" t="s">
        <v>7</v>
      </c>
      <c r="C5" s="121" t="s">
        <v>8</v>
      </c>
      <c r="D5" s="133" t="s">
        <v>9</v>
      </c>
      <c r="E5" s="68" t="s">
        <v>10</v>
      </c>
      <c r="F5" s="121" t="s">
        <v>11</v>
      </c>
      <c r="G5" s="133" t="s">
        <v>12</v>
      </c>
      <c r="H5" s="133" t="s">
        <v>91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2"/>
      <c r="B6" s="134" t="s">
        <v>137</v>
      </c>
      <c r="C6" s="10"/>
      <c r="D6" s="72">
        <f t="shared" ref="D6:D13" si="1">100*F6/(100-E6)</f>
        <v>0</v>
      </c>
      <c r="E6" s="25"/>
      <c r="F6" s="26"/>
      <c r="G6" s="27"/>
      <c r="H6" s="27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35">
        <v>1.0</v>
      </c>
      <c r="B7" s="136" t="s">
        <v>138</v>
      </c>
      <c r="C7" s="18" t="s">
        <v>15</v>
      </c>
      <c r="D7" s="72">
        <f t="shared" si="1"/>
        <v>0.05</v>
      </c>
      <c r="E7" s="25"/>
      <c r="F7" s="22">
        <v>0.05</v>
      </c>
      <c r="G7" s="72">
        <f t="shared" ref="G7:G13" si="2">D7*$C$3</f>
        <v>0.1</v>
      </c>
      <c r="H7" s="72">
        <f t="shared" ref="H7:H13" si="3">F7*$C$3</f>
        <v>0.1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35">
        <v>2.0</v>
      </c>
      <c r="B8" s="136" t="s">
        <v>139</v>
      </c>
      <c r="C8" s="18" t="s">
        <v>21</v>
      </c>
      <c r="D8" s="72">
        <f t="shared" si="1"/>
        <v>0.45</v>
      </c>
      <c r="E8" s="25"/>
      <c r="F8" s="22">
        <v>0.45</v>
      </c>
      <c r="G8" s="72">
        <f t="shared" si="2"/>
        <v>0.9</v>
      </c>
      <c r="H8" s="72">
        <f t="shared" si="3"/>
        <v>0.9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35">
        <v>3.0</v>
      </c>
      <c r="B9" s="137" t="s">
        <v>17</v>
      </c>
      <c r="C9" s="18" t="s">
        <v>15</v>
      </c>
      <c r="D9" s="72">
        <f t="shared" si="1"/>
        <v>0.025</v>
      </c>
      <c r="E9" s="67">
        <v>20.0</v>
      </c>
      <c r="F9" s="22">
        <v>0.02</v>
      </c>
      <c r="G9" s="72">
        <f t="shared" si="2"/>
        <v>0.05</v>
      </c>
      <c r="H9" s="72">
        <f t="shared" si="3"/>
        <v>0.04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35">
        <v>4.0</v>
      </c>
      <c r="B10" s="105" t="s">
        <v>18</v>
      </c>
      <c r="C10" s="18" t="s">
        <v>15</v>
      </c>
      <c r="D10" s="72">
        <f t="shared" si="1"/>
        <v>0.02380952381</v>
      </c>
      <c r="E10" s="67">
        <v>16.0</v>
      </c>
      <c r="F10" s="22">
        <v>0.02</v>
      </c>
      <c r="G10" s="72">
        <f t="shared" si="2"/>
        <v>0.04761904762</v>
      </c>
      <c r="H10" s="72">
        <f t="shared" si="3"/>
        <v>0.04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35">
        <v>5.0</v>
      </c>
      <c r="B11" s="137" t="s">
        <v>23</v>
      </c>
      <c r="C11" s="18" t="s">
        <v>15</v>
      </c>
      <c r="D11" s="72">
        <f t="shared" si="1"/>
        <v>0</v>
      </c>
      <c r="E11" s="25"/>
      <c r="F11" s="22">
        <v>0.0</v>
      </c>
      <c r="G11" s="72">
        <f t="shared" si="2"/>
        <v>0</v>
      </c>
      <c r="H11" s="72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35">
        <v>6.0</v>
      </c>
      <c r="B12" s="105" t="s">
        <v>140</v>
      </c>
      <c r="C12" s="18" t="s">
        <v>15</v>
      </c>
      <c r="D12" s="72">
        <f t="shared" si="1"/>
        <v>0</v>
      </c>
      <c r="E12" s="25"/>
      <c r="F12" s="22">
        <v>0.0</v>
      </c>
      <c r="G12" s="72">
        <f t="shared" si="2"/>
        <v>0</v>
      </c>
      <c r="H12" s="72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35">
        <v>7.0</v>
      </c>
      <c r="B13" s="18" t="s">
        <v>108</v>
      </c>
      <c r="C13" s="18" t="s">
        <v>15</v>
      </c>
      <c r="D13" s="72">
        <f t="shared" si="1"/>
        <v>0</v>
      </c>
      <c r="E13" s="25"/>
      <c r="F13" s="22">
        <v>0.0</v>
      </c>
      <c r="G13" s="72">
        <f t="shared" si="2"/>
        <v>0</v>
      </c>
      <c r="H13" s="72">
        <f t="shared" si="3"/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2"/>
      <c r="B14" s="68" t="s">
        <v>135</v>
      </c>
      <c r="C14" s="10"/>
      <c r="D14" s="27"/>
      <c r="E14" s="25"/>
      <c r="F14" s="26"/>
      <c r="G14" s="27"/>
      <c r="H14" s="27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35">
        <v>1.0</v>
      </c>
      <c r="B15" s="18" t="s">
        <v>105</v>
      </c>
      <c r="C15" s="18" t="s">
        <v>21</v>
      </c>
      <c r="D15" s="72">
        <f t="shared" ref="D15:D20" si="4">100*F15/(100-E15)</f>
        <v>0.2</v>
      </c>
      <c r="E15" s="25"/>
      <c r="F15" s="22">
        <v>0.2</v>
      </c>
      <c r="G15" s="72">
        <f t="shared" ref="G15:G20" si="5">D15*$C$3</f>
        <v>0.4</v>
      </c>
      <c r="H15" s="72">
        <f t="shared" ref="H15:H20" si="6">F15*$C$3</f>
        <v>0.4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35">
        <v>2.0</v>
      </c>
      <c r="B16" s="105" t="s">
        <v>17</v>
      </c>
      <c r="C16" s="18" t="s">
        <v>15</v>
      </c>
      <c r="D16" s="72">
        <f t="shared" si="4"/>
        <v>0.025</v>
      </c>
      <c r="E16" s="108">
        <v>20.0</v>
      </c>
      <c r="F16" s="107">
        <v>0.02</v>
      </c>
      <c r="G16" s="72">
        <f t="shared" si="5"/>
        <v>0.05</v>
      </c>
      <c r="H16" s="72">
        <f t="shared" si="6"/>
        <v>0.04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35">
        <v>3.0</v>
      </c>
      <c r="B17" s="136" t="s">
        <v>18</v>
      </c>
      <c r="C17" s="18" t="s">
        <v>15</v>
      </c>
      <c r="D17" s="72">
        <f t="shared" si="4"/>
        <v>0.01666666667</v>
      </c>
      <c r="E17" s="138">
        <v>16.0</v>
      </c>
      <c r="F17" s="139">
        <v>0.014</v>
      </c>
      <c r="G17" s="72">
        <f t="shared" si="5"/>
        <v>0.03333333333</v>
      </c>
      <c r="H17" s="72">
        <f t="shared" si="6"/>
        <v>0.028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35">
        <v>4.0</v>
      </c>
      <c r="B18" s="136" t="s">
        <v>20</v>
      </c>
      <c r="C18" s="18" t="s">
        <v>21</v>
      </c>
      <c r="D18" s="72">
        <f t="shared" si="4"/>
        <v>0.003</v>
      </c>
      <c r="E18" s="140"/>
      <c r="F18" s="139">
        <v>0.003</v>
      </c>
      <c r="G18" s="72">
        <f t="shared" si="5"/>
        <v>0.006</v>
      </c>
      <c r="H18" s="72">
        <f t="shared" si="6"/>
        <v>0.006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35">
        <v>5.0</v>
      </c>
      <c r="B19" s="136" t="s">
        <v>141</v>
      </c>
      <c r="C19" s="18" t="s">
        <v>15</v>
      </c>
      <c r="D19" s="72">
        <f t="shared" si="4"/>
        <v>0.008</v>
      </c>
      <c r="E19" s="140"/>
      <c r="F19" s="139">
        <v>0.008</v>
      </c>
      <c r="G19" s="72">
        <f t="shared" si="5"/>
        <v>0.016</v>
      </c>
      <c r="H19" s="72">
        <f t="shared" si="6"/>
        <v>0.016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135">
        <v>6.0</v>
      </c>
      <c r="B20" s="141" t="s">
        <v>66</v>
      </c>
      <c r="C20" s="18" t="s">
        <v>15</v>
      </c>
      <c r="D20" s="72">
        <f t="shared" si="4"/>
        <v>0.002</v>
      </c>
      <c r="E20" s="138">
        <v>50.0</v>
      </c>
      <c r="F20" s="139">
        <v>0.001</v>
      </c>
      <c r="G20" s="72">
        <f t="shared" si="5"/>
        <v>0.004</v>
      </c>
      <c r="H20" s="72">
        <f t="shared" si="6"/>
        <v>0.002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12"/>
      <c r="B21" s="70" t="s">
        <v>29</v>
      </c>
      <c r="C21" s="71"/>
      <c r="D21" s="71"/>
      <c r="E21" s="26"/>
      <c r="F21" s="72">
        <f>SUM(F7:F20)</f>
        <v>0.786</v>
      </c>
      <c r="G21" s="26"/>
      <c r="H21" s="72">
        <f>SUM(H7:H20)</f>
        <v>1.572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31"/>
      <c r="B22" s="31"/>
      <c r="C22" s="31"/>
      <c r="D22" s="31"/>
      <c r="E22" s="31"/>
      <c r="F22" s="31"/>
      <c r="G22" s="31"/>
      <c r="H22" s="31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31"/>
      <c r="B23" s="142" t="s">
        <v>30</v>
      </c>
      <c r="C23" s="60"/>
      <c r="D23" s="60"/>
      <c r="E23" s="60"/>
      <c r="F23" s="60"/>
      <c r="G23" s="60"/>
      <c r="H23" s="61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31"/>
      <c r="B24" s="78" t="s">
        <v>142</v>
      </c>
      <c r="C24" s="31"/>
      <c r="D24" s="31"/>
      <c r="E24" s="31"/>
      <c r="F24" s="31"/>
      <c r="G24" s="31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31"/>
      <c r="B25" s="78" t="s">
        <v>143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31"/>
      <c r="B26" s="29"/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31"/>
      <c r="B27" s="82" t="s">
        <v>144</v>
      </c>
      <c r="C27" s="31"/>
      <c r="D27" s="31"/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31"/>
      <c r="B28" s="77" t="s">
        <v>145</v>
      </c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31"/>
      <c r="B29" s="77" t="s">
        <v>146</v>
      </c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31"/>
      <c r="B30" s="77" t="s">
        <v>147</v>
      </c>
      <c r="C30" s="31"/>
      <c r="D30" s="31"/>
      <c r="E30" s="31"/>
      <c r="F30" s="31"/>
      <c r="G30" s="31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31"/>
      <c r="B31" s="77" t="s">
        <v>148</v>
      </c>
      <c r="C31" s="31"/>
      <c r="D31" s="31"/>
      <c r="E31" s="31"/>
      <c r="F31" s="31"/>
      <c r="G31" s="31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31"/>
      <c r="B32" s="77" t="s">
        <v>86</v>
      </c>
      <c r="C32" s="31"/>
      <c r="D32" s="31"/>
      <c r="E32" s="31"/>
      <c r="F32" s="31"/>
      <c r="G32" s="31"/>
      <c r="H32" s="3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31"/>
      <c r="B33" s="82" t="s">
        <v>87</v>
      </c>
      <c r="C33" s="31"/>
      <c r="D33" s="31"/>
      <c r="E33" s="31"/>
      <c r="F33" s="31"/>
      <c r="G33" s="31"/>
      <c r="H33" s="3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31"/>
      <c r="B34" s="77" t="s">
        <v>149</v>
      </c>
      <c r="C34" s="31"/>
      <c r="D34" s="31"/>
      <c r="E34" s="31"/>
      <c r="F34" s="31"/>
      <c r="G34" s="31"/>
      <c r="H34" s="3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31"/>
      <c r="B35" s="38"/>
      <c r="C35" s="28"/>
      <c r="D35" s="28"/>
      <c r="E35" s="28"/>
      <c r="F35" s="28"/>
      <c r="G35" s="28"/>
      <c r="H35" s="10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88"/>
    <col customWidth="1" min="2" max="2" width="17.38"/>
    <col customWidth="1" min="3" max="3" width="5.25"/>
    <col customWidth="1" min="4" max="4" width="11.25"/>
    <col customWidth="1" min="5" max="5" width="5.75"/>
    <col customWidth="1" min="6" max="7" width="10.0"/>
    <col customWidth="1" min="8" max="8" width="8.63"/>
  </cols>
  <sheetData>
    <row r="1" ht="15.75" customHeight="1">
      <c r="A1" s="1" t="s">
        <v>0</v>
      </c>
      <c r="B1" s="2"/>
      <c r="C1" s="3" t="s">
        <v>150</v>
      </c>
      <c r="D1" s="4"/>
      <c r="E1" s="4"/>
      <c r="F1" s="4"/>
      <c r="G1" s="4"/>
      <c r="H1" s="2"/>
    </row>
    <row r="2" ht="15.75" customHeight="1">
      <c r="A2" s="6" t="s">
        <v>2</v>
      </c>
      <c r="B2" s="7"/>
      <c r="C2" s="8">
        <v>250.0</v>
      </c>
      <c r="D2" s="9"/>
      <c r="E2" s="7"/>
      <c r="F2" s="10"/>
      <c r="G2" s="10"/>
      <c r="H2" s="10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</row>
    <row r="4" ht="15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</row>
    <row r="6" ht="15.75" customHeight="1">
      <c r="A6" s="12"/>
      <c r="B6" s="18" t="s">
        <v>151</v>
      </c>
      <c r="C6" s="10"/>
      <c r="D6" s="27"/>
      <c r="E6" s="25"/>
      <c r="F6" s="26"/>
      <c r="G6" s="27"/>
      <c r="H6" s="27"/>
    </row>
    <row r="7" ht="15.75" customHeight="1">
      <c r="A7" s="123">
        <v>1.0</v>
      </c>
      <c r="B7" s="18" t="s">
        <v>152</v>
      </c>
      <c r="C7" s="19" t="s">
        <v>15</v>
      </c>
      <c r="D7" s="122">
        <f t="shared" ref="D7:D13" si="1">100*F7/(100-E7)</f>
        <v>0.1</v>
      </c>
      <c r="E7" s="25"/>
      <c r="F7" s="22">
        <v>0.1</v>
      </c>
      <c r="G7" s="122">
        <f t="shared" ref="G7:G13" si="2">D7*$C$3</f>
        <v>0.2</v>
      </c>
      <c r="H7" s="122">
        <f t="shared" ref="H7:H13" si="3">F7*$C$3</f>
        <v>0.2</v>
      </c>
    </row>
    <row r="8" ht="15.75" customHeight="1">
      <c r="A8" s="123">
        <v>2.0</v>
      </c>
      <c r="B8" s="24" t="s">
        <v>17</v>
      </c>
      <c r="C8" s="19" t="s">
        <v>15</v>
      </c>
      <c r="D8" s="122">
        <f t="shared" si="1"/>
        <v>0.025</v>
      </c>
      <c r="E8" s="21">
        <v>20.0</v>
      </c>
      <c r="F8" s="22">
        <v>0.02</v>
      </c>
      <c r="G8" s="122">
        <f t="shared" si="2"/>
        <v>0.05</v>
      </c>
      <c r="H8" s="122">
        <f t="shared" si="3"/>
        <v>0.04</v>
      </c>
    </row>
    <row r="9" ht="15.75" customHeight="1">
      <c r="A9" s="123">
        <v>3.0</v>
      </c>
      <c r="B9" s="18" t="s">
        <v>18</v>
      </c>
      <c r="C9" s="19" t="s">
        <v>15</v>
      </c>
      <c r="D9" s="122">
        <f t="shared" si="1"/>
        <v>0.02380952381</v>
      </c>
      <c r="E9" s="21">
        <v>16.0</v>
      </c>
      <c r="F9" s="22">
        <v>0.02</v>
      </c>
      <c r="G9" s="122">
        <f t="shared" si="2"/>
        <v>0.04761904762</v>
      </c>
      <c r="H9" s="122">
        <f t="shared" si="3"/>
        <v>0.04</v>
      </c>
    </row>
    <row r="10" ht="15.75" customHeight="1">
      <c r="A10" s="123">
        <v>4.0</v>
      </c>
      <c r="B10" s="24" t="s">
        <v>111</v>
      </c>
      <c r="C10" s="19" t="s">
        <v>15</v>
      </c>
      <c r="D10" s="122">
        <f t="shared" si="1"/>
        <v>0.03947368421</v>
      </c>
      <c r="E10" s="21">
        <v>24.0</v>
      </c>
      <c r="F10" s="22">
        <v>0.03</v>
      </c>
      <c r="G10" s="122">
        <f t="shared" si="2"/>
        <v>0.07894736842</v>
      </c>
      <c r="H10" s="122">
        <f t="shared" si="3"/>
        <v>0.06</v>
      </c>
    </row>
    <row r="11" ht="15.75" customHeight="1">
      <c r="A11" s="123">
        <v>5.0</v>
      </c>
      <c r="B11" s="24" t="s">
        <v>153</v>
      </c>
      <c r="C11" s="19" t="s">
        <v>15</v>
      </c>
      <c r="D11" s="122">
        <f t="shared" si="1"/>
        <v>0.02857142857</v>
      </c>
      <c r="E11" s="21">
        <v>30.0</v>
      </c>
      <c r="F11" s="22">
        <v>0.02</v>
      </c>
      <c r="G11" s="122">
        <f t="shared" si="2"/>
        <v>0.05714285714</v>
      </c>
      <c r="H11" s="122">
        <f t="shared" si="3"/>
        <v>0.04</v>
      </c>
    </row>
    <row r="12" ht="15.75" customHeight="1">
      <c r="A12" s="123">
        <v>6.0</v>
      </c>
      <c r="B12" s="18" t="s">
        <v>108</v>
      </c>
      <c r="C12" s="19" t="s">
        <v>15</v>
      </c>
      <c r="D12" s="122">
        <f t="shared" si="1"/>
        <v>0</v>
      </c>
      <c r="E12" s="25"/>
      <c r="F12" s="22">
        <v>0.0</v>
      </c>
      <c r="G12" s="122">
        <f t="shared" si="2"/>
        <v>0</v>
      </c>
      <c r="H12" s="122">
        <f t="shared" si="3"/>
        <v>0</v>
      </c>
    </row>
    <row r="13" ht="15.75" customHeight="1">
      <c r="A13" s="123">
        <v>7.0</v>
      </c>
      <c r="B13" s="18" t="s">
        <v>139</v>
      </c>
      <c r="C13" s="18" t="s">
        <v>21</v>
      </c>
      <c r="D13" s="122">
        <f t="shared" si="1"/>
        <v>0.4</v>
      </c>
      <c r="E13" s="25"/>
      <c r="F13" s="22">
        <v>0.4</v>
      </c>
      <c r="G13" s="122">
        <f t="shared" si="2"/>
        <v>0.8</v>
      </c>
      <c r="H13" s="122">
        <f t="shared" si="3"/>
        <v>0.8</v>
      </c>
    </row>
    <row r="14" ht="15.75" customHeight="1">
      <c r="A14" s="12"/>
      <c r="B14" s="18" t="s">
        <v>150</v>
      </c>
      <c r="C14" s="10"/>
      <c r="D14" s="27"/>
      <c r="E14" s="25"/>
      <c r="F14" s="26"/>
      <c r="G14" s="27"/>
      <c r="H14" s="27"/>
    </row>
    <row r="15" ht="15.75" customHeight="1">
      <c r="A15" s="17">
        <v>1.0</v>
      </c>
      <c r="B15" s="18" t="s">
        <v>154</v>
      </c>
      <c r="C15" s="19" t="s">
        <v>15</v>
      </c>
      <c r="D15" s="122">
        <f t="shared" ref="D15:D21" si="4">100*F15/(100-E15)</f>
        <v>0.2</v>
      </c>
      <c r="E15" s="25"/>
      <c r="F15" s="22">
        <v>0.2</v>
      </c>
      <c r="G15" s="122">
        <f t="shared" ref="G15:G21" si="5">D15*$C$3</f>
        <v>0.4</v>
      </c>
      <c r="H15" s="122">
        <f t="shared" ref="H15:H21" si="6">F15*$C$3</f>
        <v>0.4</v>
      </c>
    </row>
    <row r="16" ht="15.75" customHeight="1">
      <c r="A16" s="17">
        <v>2.0</v>
      </c>
      <c r="B16" s="18" t="s">
        <v>155</v>
      </c>
      <c r="C16" s="18" t="s">
        <v>15</v>
      </c>
      <c r="D16" s="122">
        <f t="shared" si="4"/>
        <v>0.03</v>
      </c>
      <c r="E16" s="26"/>
      <c r="F16" s="22">
        <v>0.03</v>
      </c>
      <c r="G16" s="122">
        <f t="shared" si="5"/>
        <v>0.06</v>
      </c>
      <c r="H16" s="122">
        <f t="shared" si="6"/>
        <v>0.06</v>
      </c>
    </row>
    <row r="17" ht="15.75" customHeight="1">
      <c r="A17" s="17">
        <v>3.0</v>
      </c>
      <c r="B17" s="18" t="s">
        <v>17</v>
      </c>
      <c r="C17" s="19" t="s">
        <v>15</v>
      </c>
      <c r="D17" s="122">
        <f t="shared" si="4"/>
        <v>0.01875</v>
      </c>
      <c r="E17" s="21">
        <v>20.0</v>
      </c>
      <c r="F17" s="22">
        <v>0.015</v>
      </c>
      <c r="G17" s="122">
        <f t="shared" si="5"/>
        <v>0.0375</v>
      </c>
      <c r="H17" s="122">
        <f t="shared" si="6"/>
        <v>0.03</v>
      </c>
    </row>
    <row r="18" ht="15.75" customHeight="1">
      <c r="A18" s="17">
        <v>4.0</v>
      </c>
      <c r="B18" s="18" t="s">
        <v>156</v>
      </c>
      <c r="C18" s="19" t="s">
        <v>15</v>
      </c>
      <c r="D18" s="122">
        <f t="shared" si="4"/>
        <v>0.01176470588</v>
      </c>
      <c r="E18" s="21">
        <v>15.0</v>
      </c>
      <c r="F18" s="22">
        <v>0.01</v>
      </c>
      <c r="G18" s="122">
        <f t="shared" si="5"/>
        <v>0.02352941176</v>
      </c>
      <c r="H18" s="122">
        <f t="shared" si="6"/>
        <v>0.02</v>
      </c>
    </row>
    <row r="19" ht="15.75" customHeight="1">
      <c r="A19" s="17">
        <v>5.0</v>
      </c>
      <c r="B19" s="18" t="s">
        <v>157</v>
      </c>
      <c r="C19" s="19" t="s">
        <v>15</v>
      </c>
      <c r="D19" s="122">
        <f t="shared" si="4"/>
        <v>0.01428571429</v>
      </c>
      <c r="E19" s="21">
        <v>58.0</v>
      </c>
      <c r="F19" s="22">
        <v>0.006</v>
      </c>
      <c r="G19" s="122">
        <f t="shared" si="5"/>
        <v>0.02857142857</v>
      </c>
      <c r="H19" s="122">
        <f t="shared" si="6"/>
        <v>0.012</v>
      </c>
    </row>
    <row r="20" ht="15.75" customHeight="1">
      <c r="A20" s="17">
        <v>6.0</v>
      </c>
      <c r="B20" s="18" t="s">
        <v>111</v>
      </c>
      <c r="C20" s="18" t="s">
        <v>15</v>
      </c>
      <c r="D20" s="122">
        <f t="shared" si="4"/>
        <v>0.01315789474</v>
      </c>
      <c r="E20" s="21">
        <v>24.0</v>
      </c>
      <c r="F20" s="22">
        <v>0.01</v>
      </c>
      <c r="G20" s="122">
        <f t="shared" si="5"/>
        <v>0.02631578947</v>
      </c>
      <c r="H20" s="122">
        <f t="shared" si="6"/>
        <v>0.02</v>
      </c>
    </row>
    <row r="21" ht="15.75" customHeight="1">
      <c r="A21" s="17">
        <v>7.0</v>
      </c>
      <c r="B21" s="18" t="s">
        <v>65</v>
      </c>
      <c r="C21" s="18" t="s">
        <v>15</v>
      </c>
      <c r="D21" s="122">
        <f t="shared" si="4"/>
        <v>0.025</v>
      </c>
      <c r="E21" s="21">
        <v>20.0</v>
      </c>
      <c r="F21" s="22">
        <v>0.02</v>
      </c>
      <c r="G21" s="122">
        <f t="shared" si="5"/>
        <v>0.05</v>
      </c>
      <c r="H21" s="122">
        <f t="shared" si="6"/>
        <v>0.04</v>
      </c>
    </row>
    <row r="22" ht="15.75" customHeight="1">
      <c r="A22" s="12"/>
      <c r="B22" s="18" t="s">
        <v>26</v>
      </c>
      <c r="C22" s="10"/>
      <c r="D22" s="27"/>
      <c r="E22" s="25"/>
      <c r="F22" s="26"/>
      <c r="G22" s="27"/>
      <c r="H22" s="27"/>
    </row>
    <row r="23" ht="15.75" customHeight="1">
      <c r="A23" s="17">
        <v>1.0</v>
      </c>
      <c r="B23" s="18" t="s">
        <v>158</v>
      </c>
      <c r="C23" s="18" t="s">
        <v>15</v>
      </c>
      <c r="D23" s="122">
        <f>100*F23/(100-E23)</f>
        <v>0.001</v>
      </c>
      <c r="E23" s="21">
        <v>50.0</v>
      </c>
      <c r="F23" s="22">
        <v>5.0E-4</v>
      </c>
      <c r="G23" s="122">
        <f>D23*$C$3</f>
        <v>0.002</v>
      </c>
      <c r="H23" s="122">
        <f>F23*$C$3</f>
        <v>0.001</v>
      </c>
    </row>
    <row r="24" ht="15.75" customHeight="1">
      <c r="A24" s="12"/>
      <c r="B24" s="15" t="s">
        <v>29</v>
      </c>
      <c r="C24" s="10"/>
      <c r="D24" s="10"/>
      <c r="E24" s="10"/>
      <c r="F24" s="122">
        <f>SUM(F7:F20)</f>
        <v>0.861</v>
      </c>
      <c r="G24" s="10"/>
      <c r="H24" s="122">
        <f>SUM(H7:H19)</f>
        <v>1.702</v>
      </c>
    </row>
    <row r="25" ht="15.75" customHeight="1">
      <c r="A25" s="28"/>
      <c r="B25" s="28"/>
      <c r="C25" s="28"/>
      <c r="D25" s="28"/>
      <c r="E25" s="28"/>
      <c r="F25" s="28"/>
      <c r="G25" s="28"/>
      <c r="H25" s="28"/>
    </row>
    <row r="26" ht="15.75" customHeight="1">
      <c r="A26" s="29"/>
      <c r="B26" s="30" t="s">
        <v>54</v>
      </c>
      <c r="C26" s="31"/>
      <c r="D26" s="31"/>
      <c r="E26" s="31"/>
      <c r="F26" s="31"/>
      <c r="G26" s="31"/>
      <c r="H26" s="32"/>
    </row>
    <row r="27" ht="15.75" customHeight="1">
      <c r="A27" s="29"/>
      <c r="B27" s="33" t="s">
        <v>159</v>
      </c>
      <c r="C27" s="31"/>
      <c r="D27" s="31"/>
      <c r="E27" s="31"/>
      <c r="F27" s="31"/>
      <c r="G27" s="31"/>
      <c r="H27" s="32"/>
    </row>
    <row r="28" ht="15.75" customHeight="1">
      <c r="A28" s="29"/>
      <c r="B28" s="34" t="s">
        <v>160</v>
      </c>
      <c r="C28" s="31"/>
      <c r="D28" s="31"/>
      <c r="E28" s="31"/>
      <c r="F28" s="31"/>
      <c r="G28" s="31"/>
      <c r="H28" s="32"/>
    </row>
    <row r="29" ht="15.75" customHeight="1">
      <c r="A29" s="29"/>
      <c r="B29" s="34" t="s">
        <v>161</v>
      </c>
      <c r="C29" s="31"/>
      <c r="D29" s="31"/>
      <c r="E29" s="31"/>
      <c r="F29" s="31"/>
      <c r="G29" s="31"/>
      <c r="H29" s="32"/>
    </row>
    <row r="30" ht="15.75" customHeight="1">
      <c r="A30" s="29"/>
      <c r="B30" s="34" t="s">
        <v>162</v>
      </c>
      <c r="C30" s="31"/>
      <c r="D30" s="31"/>
      <c r="E30" s="31"/>
      <c r="F30" s="31"/>
      <c r="G30" s="31"/>
      <c r="H30" s="32"/>
    </row>
    <row r="31" ht="15.75" customHeight="1">
      <c r="A31" s="29"/>
      <c r="B31" s="37" t="s">
        <v>34</v>
      </c>
      <c r="C31" s="31"/>
      <c r="D31" s="31"/>
      <c r="E31" s="31"/>
      <c r="F31" s="31"/>
      <c r="G31" s="31"/>
      <c r="H31" s="32"/>
    </row>
    <row r="32" ht="15.75" customHeight="1">
      <c r="A32" s="29"/>
      <c r="B32" s="35" t="s">
        <v>163</v>
      </c>
      <c r="H32" s="32"/>
    </row>
    <row r="33" ht="15.75" customHeight="1">
      <c r="A33" s="29"/>
      <c r="B33" s="35" t="s">
        <v>164</v>
      </c>
      <c r="H33" s="32"/>
    </row>
    <row r="34" ht="15.75" customHeight="1">
      <c r="A34" s="29"/>
      <c r="B34" s="34" t="s">
        <v>165</v>
      </c>
      <c r="C34" s="31"/>
      <c r="D34" s="31"/>
      <c r="E34" s="31"/>
      <c r="F34" s="31"/>
      <c r="G34" s="31"/>
      <c r="H34" s="32"/>
    </row>
    <row r="35" ht="15.75" customHeight="1">
      <c r="A35" s="29"/>
      <c r="B35" s="34" t="s">
        <v>166</v>
      </c>
      <c r="C35" s="31"/>
      <c r="D35" s="31"/>
      <c r="E35" s="31"/>
      <c r="F35" s="31"/>
      <c r="G35" s="31"/>
      <c r="H35" s="32"/>
    </row>
    <row r="36" ht="15.75" customHeight="1">
      <c r="A36" s="29"/>
      <c r="B36" s="34" t="s">
        <v>167</v>
      </c>
      <c r="C36" s="31"/>
      <c r="D36" s="31"/>
      <c r="E36" s="31"/>
      <c r="F36" s="31"/>
      <c r="G36" s="31"/>
      <c r="H36" s="32"/>
    </row>
    <row r="37" ht="15.75" customHeight="1">
      <c r="A37" s="29"/>
      <c r="B37" s="34" t="s">
        <v>168</v>
      </c>
      <c r="C37" s="31"/>
      <c r="D37" s="31"/>
      <c r="E37" s="31"/>
      <c r="F37" s="31"/>
      <c r="G37" s="31"/>
      <c r="H37" s="32"/>
    </row>
    <row r="38" ht="15.75" customHeight="1">
      <c r="A38" s="29"/>
      <c r="B38" s="37" t="s">
        <v>61</v>
      </c>
      <c r="C38" s="31"/>
      <c r="D38" s="31"/>
      <c r="E38" s="31"/>
      <c r="F38" s="31"/>
      <c r="G38" s="31"/>
      <c r="H38" s="32"/>
    </row>
    <row r="39" ht="15.75" customHeight="1">
      <c r="A39" s="29"/>
      <c r="B39" s="34" t="s">
        <v>169</v>
      </c>
      <c r="C39" s="31"/>
      <c r="D39" s="31"/>
      <c r="E39" s="31"/>
      <c r="F39" s="31"/>
      <c r="G39" s="31"/>
      <c r="H39" s="32"/>
    </row>
    <row r="40" ht="15.75" customHeight="1">
      <c r="A40" s="38"/>
      <c r="B40" s="28"/>
      <c r="C40" s="28"/>
      <c r="D40" s="28"/>
      <c r="E40" s="28"/>
      <c r="F40" s="28"/>
      <c r="G40" s="28"/>
      <c r="H40" s="10"/>
    </row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D4:F4"/>
    <mergeCell ref="B32:G32"/>
    <mergeCell ref="B33:G33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17.0"/>
    <col customWidth="1" min="3" max="3" width="5.63"/>
    <col customWidth="1" min="4" max="4" width="10.13"/>
    <col customWidth="1" min="5" max="5" width="8.13"/>
    <col customWidth="1" min="6" max="8" width="10.38"/>
  </cols>
  <sheetData>
    <row r="1" ht="15.75" customHeight="1">
      <c r="A1" s="1" t="s">
        <v>0</v>
      </c>
      <c r="B1" s="2"/>
      <c r="C1" s="143" t="s">
        <v>170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40" t="s">
        <v>2</v>
      </c>
      <c r="B2" s="2"/>
      <c r="C2" s="144" t="s">
        <v>171</v>
      </c>
      <c r="D2" s="4"/>
      <c r="E2" s="2"/>
      <c r="F2" s="42"/>
      <c r="G2" s="42"/>
      <c r="H2" s="4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40" t="s">
        <v>4</v>
      </c>
      <c r="B3" s="2"/>
      <c r="C3" s="40">
        <v>2.0</v>
      </c>
      <c r="D3" s="2"/>
      <c r="E3" s="42"/>
      <c r="F3" s="42"/>
      <c r="G3" s="42"/>
      <c r="H3" s="42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42"/>
      <c r="B4" s="42"/>
      <c r="C4" s="42"/>
      <c r="D4" s="40" t="s">
        <v>5</v>
      </c>
      <c r="E4" s="4"/>
      <c r="F4" s="2"/>
      <c r="G4" s="40" t="s">
        <v>6</v>
      </c>
      <c r="H4" s="2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42"/>
      <c r="B5" s="43" t="s">
        <v>7</v>
      </c>
      <c r="C5" s="43" t="s">
        <v>8</v>
      </c>
      <c r="D5" s="44" t="s">
        <v>9</v>
      </c>
      <c r="E5" s="45" t="s">
        <v>10</v>
      </c>
      <c r="F5" s="43" t="s">
        <v>11</v>
      </c>
      <c r="G5" s="44" t="s">
        <v>12</v>
      </c>
      <c r="H5" s="4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46">
        <v>1.0</v>
      </c>
      <c r="B6" s="105" t="s">
        <v>18</v>
      </c>
      <c r="C6" s="105" t="s">
        <v>15</v>
      </c>
      <c r="D6" s="49">
        <f t="shared" ref="D6:D16" si="1">100*F6/(100-E6)</f>
        <v>0.02380952381</v>
      </c>
      <c r="E6" s="145">
        <v>16.0</v>
      </c>
      <c r="F6" s="107">
        <v>0.02</v>
      </c>
      <c r="G6" s="49">
        <f t="shared" ref="G6:G16" si="2">D6*$C$3</f>
        <v>0.04761904762</v>
      </c>
      <c r="H6" s="49">
        <f t="shared" ref="H6:H16" si="3">F6*$C$3</f>
        <v>0.04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46">
        <v>2.0</v>
      </c>
      <c r="B7" s="47" t="s">
        <v>172</v>
      </c>
      <c r="C7" s="105" t="s">
        <v>15</v>
      </c>
      <c r="D7" s="49">
        <f t="shared" si="1"/>
        <v>0.02631578947</v>
      </c>
      <c r="E7" s="145">
        <v>5.0</v>
      </c>
      <c r="F7" s="107">
        <v>0.025</v>
      </c>
      <c r="G7" s="49">
        <f t="shared" si="2"/>
        <v>0.05263157895</v>
      </c>
      <c r="H7" s="49">
        <f t="shared" si="3"/>
        <v>0.05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46">
        <v>3.0</v>
      </c>
      <c r="B8" s="47" t="s">
        <v>19</v>
      </c>
      <c r="C8" s="105" t="s">
        <v>15</v>
      </c>
      <c r="D8" s="49">
        <f t="shared" si="1"/>
        <v>0.02</v>
      </c>
      <c r="E8" s="52"/>
      <c r="F8" s="107">
        <v>0.02</v>
      </c>
      <c r="G8" s="49">
        <f t="shared" si="2"/>
        <v>0.04</v>
      </c>
      <c r="H8" s="49">
        <f t="shared" si="3"/>
        <v>0.04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46">
        <v>4.0</v>
      </c>
      <c r="B9" s="47" t="s">
        <v>20</v>
      </c>
      <c r="C9" s="105" t="s">
        <v>15</v>
      </c>
      <c r="D9" s="49">
        <f t="shared" si="1"/>
        <v>0.005</v>
      </c>
      <c r="E9" s="52"/>
      <c r="F9" s="107">
        <v>0.005</v>
      </c>
      <c r="G9" s="49">
        <f t="shared" si="2"/>
        <v>0.01</v>
      </c>
      <c r="H9" s="49">
        <f t="shared" si="3"/>
        <v>0.01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46">
        <v>5.0</v>
      </c>
      <c r="B10" s="105" t="s">
        <v>173</v>
      </c>
      <c r="C10" s="105" t="s">
        <v>21</v>
      </c>
      <c r="D10" s="49">
        <f t="shared" si="1"/>
        <v>0.25</v>
      </c>
      <c r="E10" s="52"/>
      <c r="F10" s="107">
        <v>0.25</v>
      </c>
      <c r="G10" s="49">
        <f t="shared" si="2"/>
        <v>0.5</v>
      </c>
      <c r="H10" s="49">
        <f t="shared" si="3"/>
        <v>0.5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46">
        <v>6.0</v>
      </c>
      <c r="B11" s="105" t="s">
        <v>174</v>
      </c>
      <c r="C11" s="105" t="s">
        <v>15</v>
      </c>
      <c r="D11" s="49">
        <f t="shared" si="1"/>
        <v>0.01</v>
      </c>
      <c r="E11" s="50"/>
      <c r="F11" s="107">
        <v>0.01</v>
      </c>
      <c r="G11" s="49">
        <f t="shared" si="2"/>
        <v>0.02</v>
      </c>
      <c r="H11" s="49">
        <f t="shared" si="3"/>
        <v>0.02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46">
        <v>7.0</v>
      </c>
      <c r="B12" s="105" t="s">
        <v>92</v>
      </c>
      <c r="C12" s="105" t="s">
        <v>15</v>
      </c>
      <c r="D12" s="49">
        <f t="shared" si="1"/>
        <v>0.01</v>
      </c>
      <c r="E12" s="50"/>
      <c r="F12" s="107">
        <v>0.01</v>
      </c>
      <c r="G12" s="49">
        <f t="shared" si="2"/>
        <v>0.02</v>
      </c>
      <c r="H12" s="49">
        <f t="shared" si="3"/>
        <v>0.02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46">
        <v>8.0</v>
      </c>
      <c r="B13" s="105" t="s">
        <v>175</v>
      </c>
      <c r="C13" s="105" t="s">
        <v>15</v>
      </c>
      <c r="D13" s="49">
        <f t="shared" si="1"/>
        <v>0.01</v>
      </c>
      <c r="E13" s="52"/>
      <c r="F13" s="107">
        <v>0.01</v>
      </c>
      <c r="G13" s="49">
        <f t="shared" si="2"/>
        <v>0.02</v>
      </c>
      <c r="H13" s="49">
        <f t="shared" si="3"/>
        <v>0.02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46">
        <v>9.0</v>
      </c>
      <c r="B14" s="105" t="s">
        <v>23</v>
      </c>
      <c r="C14" s="105" t="s">
        <v>15</v>
      </c>
      <c r="D14" s="49">
        <f t="shared" si="1"/>
        <v>0</v>
      </c>
      <c r="E14" s="52"/>
      <c r="F14" s="107">
        <v>0.0</v>
      </c>
      <c r="G14" s="49">
        <f t="shared" si="2"/>
        <v>0</v>
      </c>
      <c r="H14" s="49">
        <f t="shared" si="3"/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46">
        <v>10.0</v>
      </c>
      <c r="B15" s="105" t="s">
        <v>24</v>
      </c>
      <c r="C15" s="105" t="s">
        <v>15</v>
      </c>
      <c r="D15" s="49">
        <f t="shared" si="1"/>
        <v>0</v>
      </c>
      <c r="E15" s="52"/>
      <c r="F15" s="107">
        <v>0.0</v>
      </c>
      <c r="G15" s="49">
        <f t="shared" si="2"/>
        <v>0</v>
      </c>
      <c r="H15" s="49">
        <f t="shared" si="3"/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46">
        <v>11.0</v>
      </c>
      <c r="B16" s="105" t="s">
        <v>176</v>
      </c>
      <c r="C16" s="105" t="s">
        <v>15</v>
      </c>
      <c r="D16" s="49">
        <f t="shared" si="1"/>
        <v>0</v>
      </c>
      <c r="E16" s="52"/>
      <c r="F16" s="107">
        <v>0.0</v>
      </c>
      <c r="G16" s="49">
        <f t="shared" si="2"/>
        <v>0</v>
      </c>
      <c r="H16" s="49">
        <f t="shared" si="3"/>
        <v>0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42"/>
      <c r="B17" s="103" t="s">
        <v>26</v>
      </c>
      <c r="C17" s="42"/>
      <c r="D17" s="53"/>
      <c r="E17" s="50"/>
      <c r="F17" s="50"/>
      <c r="G17" s="53"/>
      <c r="H17" s="53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46">
        <v>11.0</v>
      </c>
      <c r="B18" s="146" t="s">
        <v>177</v>
      </c>
      <c r="C18" s="105" t="s">
        <v>15</v>
      </c>
      <c r="D18" s="49">
        <f t="shared" ref="D18:D19" si="4">100*F18/(100-E18)</f>
        <v>0.005</v>
      </c>
      <c r="E18" s="52"/>
      <c r="F18" s="107">
        <v>0.005</v>
      </c>
      <c r="G18" s="49">
        <f t="shared" ref="G18:G19" si="5">D18*$C$3</f>
        <v>0.01</v>
      </c>
      <c r="H18" s="49">
        <f t="shared" ref="H18:H19" si="6">F18*$C$3</f>
        <v>0.01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46">
        <v>12.0</v>
      </c>
      <c r="B19" s="146" t="s">
        <v>178</v>
      </c>
      <c r="C19" s="105" t="s">
        <v>15</v>
      </c>
      <c r="D19" s="49">
        <f t="shared" si="4"/>
        <v>0.001351351351</v>
      </c>
      <c r="E19" s="145">
        <v>26.0</v>
      </c>
      <c r="F19" s="107">
        <v>0.001</v>
      </c>
      <c r="G19" s="49">
        <f t="shared" si="5"/>
        <v>0.002702702703</v>
      </c>
      <c r="H19" s="49">
        <f t="shared" si="6"/>
        <v>0.002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42"/>
      <c r="B20" s="45" t="s">
        <v>29</v>
      </c>
      <c r="C20" s="42"/>
      <c r="D20" s="50"/>
      <c r="E20" s="52"/>
      <c r="F20" s="49">
        <f>SUM(F6:F19)</f>
        <v>0.356</v>
      </c>
      <c r="G20" s="50"/>
      <c r="H20" s="49">
        <f>SUM(H6:H19)</f>
        <v>0.712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31"/>
      <c r="B21" s="85"/>
      <c r="C21" s="85"/>
      <c r="D21" s="85"/>
      <c r="E21" s="79"/>
      <c r="F21" s="79"/>
      <c r="G21" s="79"/>
      <c r="H21" s="79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59"/>
      <c r="B22" s="147" t="s">
        <v>30</v>
      </c>
      <c r="C22" s="60"/>
      <c r="D22" s="60"/>
      <c r="E22" s="60"/>
      <c r="F22" s="60"/>
      <c r="G22" s="60"/>
      <c r="H22" s="61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9"/>
      <c r="B23" s="34" t="s">
        <v>179</v>
      </c>
      <c r="C23" s="31"/>
      <c r="D23" s="31"/>
      <c r="E23" s="31"/>
      <c r="F23" s="31"/>
      <c r="G23" s="31"/>
      <c r="H23" s="3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9"/>
      <c r="B24" s="34" t="s">
        <v>180</v>
      </c>
      <c r="C24" s="31"/>
      <c r="D24" s="31"/>
      <c r="E24" s="31"/>
      <c r="F24" s="31"/>
      <c r="G24" s="31"/>
      <c r="H24" s="3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9"/>
      <c r="B25" s="34" t="s">
        <v>181</v>
      </c>
      <c r="C25" s="31"/>
      <c r="D25" s="31"/>
      <c r="E25" s="31"/>
      <c r="F25" s="31"/>
      <c r="G25" s="31"/>
      <c r="H25" s="3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9"/>
      <c r="B26" s="35" t="s">
        <v>182</v>
      </c>
      <c r="C26" s="31"/>
      <c r="D26" s="31"/>
      <c r="E26" s="31"/>
      <c r="F26" s="31"/>
      <c r="G26" s="31"/>
      <c r="H26" s="3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9"/>
      <c r="B27" s="35" t="s">
        <v>183</v>
      </c>
      <c r="E27" s="31"/>
      <c r="F27" s="31"/>
      <c r="G27" s="31"/>
      <c r="H27" s="3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9"/>
      <c r="B28" s="36" t="s">
        <v>34</v>
      </c>
      <c r="C28" s="31"/>
      <c r="D28" s="31"/>
      <c r="E28" s="31"/>
      <c r="F28" s="31"/>
      <c r="G28" s="31"/>
      <c r="H28" s="3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9"/>
      <c r="B29" s="34" t="s">
        <v>184</v>
      </c>
      <c r="C29" s="31"/>
      <c r="D29" s="31"/>
      <c r="E29" s="31"/>
      <c r="F29" s="31"/>
      <c r="G29" s="31"/>
      <c r="H29" s="3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9"/>
      <c r="B30" s="34" t="s">
        <v>185</v>
      </c>
      <c r="C30" s="31"/>
      <c r="D30" s="31"/>
      <c r="E30" s="31"/>
      <c r="F30" s="31"/>
      <c r="G30" s="31"/>
      <c r="H30" s="32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9"/>
      <c r="B31" s="34" t="s">
        <v>186</v>
      </c>
      <c r="C31" s="31"/>
      <c r="D31" s="31"/>
      <c r="E31" s="31"/>
      <c r="F31" s="31"/>
      <c r="G31" s="31"/>
      <c r="H31" s="32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9"/>
      <c r="B32" s="34" t="s">
        <v>187</v>
      </c>
      <c r="C32" s="31"/>
      <c r="D32" s="31"/>
      <c r="E32" s="31"/>
      <c r="F32" s="31"/>
      <c r="G32" s="31"/>
      <c r="H32" s="32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9"/>
      <c r="B33" s="34" t="s">
        <v>188</v>
      </c>
      <c r="C33" s="31"/>
      <c r="D33" s="31"/>
      <c r="E33" s="31"/>
      <c r="F33" s="31"/>
      <c r="G33" s="31"/>
      <c r="H33" s="32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29"/>
      <c r="B34" s="34" t="s">
        <v>189</v>
      </c>
      <c r="C34" s="31"/>
      <c r="D34" s="31"/>
      <c r="E34" s="31"/>
      <c r="F34" s="31"/>
      <c r="G34" s="31"/>
      <c r="H34" s="3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29"/>
      <c r="B35" s="37" t="s">
        <v>40</v>
      </c>
      <c r="C35" s="31"/>
      <c r="D35" s="31"/>
      <c r="E35" s="31"/>
      <c r="F35" s="31"/>
      <c r="G35" s="31"/>
      <c r="H35" s="3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38"/>
      <c r="B36" s="39" t="s">
        <v>190</v>
      </c>
      <c r="C36" s="28"/>
      <c r="D36" s="28"/>
      <c r="E36" s="28"/>
      <c r="F36" s="28"/>
      <c r="G36" s="28"/>
      <c r="H36" s="10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C3:D3"/>
    <mergeCell ref="B27:D27"/>
    <mergeCell ref="A1:B1"/>
    <mergeCell ref="C1:H1"/>
    <mergeCell ref="A2:B2"/>
    <mergeCell ref="C2:E2"/>
    <mergeCell ref="A3:B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18.38"/>
    <col customWidth="1" min="3" max="8" width="8.63"/>
  </cols>
  <sheetData>
    <row r="1" ht="12.75" customHeight="1">
      <c r="A1" s="87" t="s">
        <v>0</v>
      </c>
      <c r="B1" s="88"/>
      <c r="C1" s="148" t="s">
        <v>191</v>
      </c>
      <c r="D1" s="149"/>
      <c r="E1" s="149"/>
      <c r="F1" s="149"/>
      <c r="G1" s="149"/>
      <c r="H1" s="150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2.75" customHeight="1">
      <c r="A2" s="151" t="s">
        <v>90</v>
      </c>
      <c r="B2" s="152"/>
      <c r="C2" s="151">
        <v>100.0</v>
      </c>
      <c r="D2" s="153"/>
      <c r="E2" s="152"/>
      <c r="F2" s="127"/>
      <c r="G2" s="127"/>
      <c r="H2" s="127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2.75" customHeight="1">
      <c r="A3" s="154" t="s">
        <v>4</v>
      </c>
      <c r="B3" s="155"/>
      <c r="C3" s="151">
        <v>2.0</v>
      </c>
      <c r="D3" s="152"/>
      <c r="E3" s="156"/>
      <c r="F3" s="156"/>
      <c r="G3" s="156"/>
      <c r="H3" s="156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2.75" customHeight="1">
      <c r="A4" s="156"/>
      <c r="B4" s="156"/>
      <c r="C4" s="157"/>
      <c r="D4" s="158" t="s">
        <v>5</v>
      </c>
      <c r="E4" s="9"/>
      <c r="F4" s="7"/>
      <c r="G4" s="158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2.75" customHeight="1">
      <c r="A5" s="159"/>
      <c r="B5" s="160" t="s">
        <v>7</v>
      </c>
      <c r="C5" s="160" t="s">
        <v>8</v>
      </c>
      <c r="D5" s="161" t="s">
        <v>9</v>
      </c>
      <c r="E5" s="162" t="s">
        <v>10</v>
      </c>
      <c r="F5" s="160" t="s">
        <v>11</v>
      </c>
      <c r="G5" s="161" t="s">
        <v>12</v>
      </c>
      <c r="H5" s="161" t="s">
        <v>91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2.75" customHeight="1">
      <c r="A6" s="163">
        <v>1.0</v>
      </c>
      <c r="B6" s="164" t="s">
        <v>192</v>
      </c>
      <c r="C6" s="165" t="s">
        <v>15</v>
      </c>
      <c r="D6" s="166">
        <f t="shared" ref="D6:D9" si="1">100*F6/(100-E6)</f>
        <v>0.1466666667</v>
      </c>
      <c r="E6" s="167">
        <v>25.0</v>
      </c>
      <c r="F6" s="168">
        <v>0.11</v>
      </c>
      <c r="G6" s="166">
        <f t="shared" ref="G6:G9" si="2">D6*$C$3</f>
        <v>0.2933333333</v>
      </c>
      <c r="H6" s="166">
        <f t="shared" ref="H6:H9" si="3">F6*$C$3</f>
        <v>0.22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2.75" customHeight="1">
      <c r="A7" s="163">
        <v>3.0</v>
      </c>
      <c r="B7" s="164" t="s">
        <v>193</v>
      </c>
      <c r="C7" s="165" t="s">
        <v>15</v>
      </c>
      <c r="D7" s="166">
        <f t="shared" si="1"/>
        <v>0.003</v>
      </c>
      <c r="E7" s="167"/>
      <c r="F7" s="168">
        <v>0.003</v>
      </c>
      <c r="G7" s="166">
        <f t="shared" si="2"/>
        <v>0.006</v>
      </c>
      <c r="H7" s="166">
        <f t="shared" si="3"/>
        <v>0.006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2.75" customHeight="1">
      <c r="A8" s="163">
        <v>6.0</v>
      </c>
      <c r="B8" s="164" t="s">
        <v>23</v>
      </c>
      <c r="C8" s="165"/>
      <c r="D8" s="166">
        <f t="shared" si="1"/>
        <v>0</v>
      </c>
      <c r="E8" s="167"/>
      <c r="F8" s="168">
        <v>0.0</v>
      </c>
      <c r="G8" s="166">
        <f t="shared" si="2"/>
        <v>0</v>
      </c>
      <c r="H8" s="166">
        <f t="shared" si="3"/>
        <v>0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2.75" customHeight="1">
      <c r="A9" s="163">
        <v>7.0</v>
      </c>
      <c r="B9" s="169" t="s">
        <v>194</v>
      </c>
      <c r="C9" s="170" t="s">
        <v>15</v>
      </c>
      <c r="D9" s="171">
        <f t="shared" si="1"/>
        <v>0.004</v>
      </c>
      <c r="E9" s="172"/>
      <c r="F9" s="173">
        <v>0.004</v>
      </c>
      <c r="G9" s="171">
        <f t="shared" si="2"/>
        <v>0.008</v>
      </c>
      <c r="H9" s="171">
        <f t="shared" si="3"/>
        <v>0.008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2.75" customHeight="1">
      <c r="A10" s="174"/>
      <c r="B10" s="175" t="s">
        <v>29</v>
      </c>
      <c r="C10" s="176"/>
      <c r="D10" s="177"/>
      <c r="E10" s="178"/>
      <c r="F10" s="179">
        <f>SUM(F6:F9)</f>
        <v>0.117</v>
      </c>
      <c r="G10" s="178"/>
      <c r="H10" s="171">
        <f>SUM(H6:H9)</f>
        <v>0.234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2.75" customHeight="1">
      <c r="A11" s="127"/>
      <c r="B11" s="156"/>
      <c r="C11" s="156"/>
      <c r="D11" s="156"/>
      <c r="E11" s="156"/>
      <c r="F11" s="156"/>
      <c r="G11" s="156"/>
      <c r="H11" s="156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2.75" customHeight="1">
      <c r="A12" s="180"/>
      <c r="B12" s="181" t="s">
        <v>54</v>
      </c>
      <c r="C12" s="127"/>
      <c r="D12" s="127"/>
      <c r="E12" s="127"/>
      <c r="F12" s="127"/>
      <c r="G12" s="127"/>
      <c r="H12" s="180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.75" customHeight="1">
      <c r="A13" s="180"/>
      <c r="B13" s="16" t="s">
        <v>195</v>
      </c>
      <c r="C13" s="127"/>
      <c r="D13" s="127"/>
      <c r="E13" s="127"/>
      <c r="F13" s="127"/>
      <c r="G13" s="127"/>
      <c r="H13" s="180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2.75" customHeight="1">
      <c r="A14" s="180"/>
      <c r="B14" s="16" t="s">
        <v>196</v>
      </c>
      <c r="C14" s="127"/>
      <c r="D14" s="127"/>
      <c r="E14" s="127"/>
      <c r="F14" s="127"/>
      <c r="G14" s="127"/>
      <c r="H14" s="180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2.75" customHeight="1">
      <c r="A15" s="180"/>
      <c r="B15" s="16" t="s">
        <v>197</v>
      </c>
      <c r="C15" s="127"/>
      <c r="D15" s="127"/>
      <c r="E15" s="127"/>
      <c r="F15" s="127"/>
      <c r="G15" s="127"/>
      <c r="H15" s="180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2.75" customHeight="1">
      <c r="A16" s="180"/>
      <c r="B16" s="127"/>
      <c r="C16" s="127"/>
      <c r="D16" s="127"/>
      <c r="E16" s="127"/>
      <c r="F16" s="127"/>
      <c r="G16" s="127"/>
      <c r="H16" s="180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2.75" customHeight="1">
      <c r="A17" s="180"/>
      <c r="B17" s="182" t="s">
        <v>34</v>
      </c>
      <c r="C17" s="127"/>
      <c r="D17" s="127"/>
      <c r="E17" s="127"/>
      <c r="F17" s="127"/>
      <c r="G17" s="127"/>
      <c r="H17" s="180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180"/>
      <c r="B18" s="16" t="s">
        <v>198</v>
      </c>
      <c r="C18" s="127"/>
      <c r="D18" s="127"/>
      <c r="E18" s="127"/>
      <c r="F18" s="127"/>
      <c r="G18" s="127"/>
      <c r="H18" s="180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2.75" customHeight="1">
      <c r="A19" s="180"/>
      <c r="B19" s="16" t="s">
        <v>199</v>
      </c>
      <c r="C19" s="127"/>
      <c r="D19" s="127"/>
      <c r="E19" s="127"/>
      <c r="F19" s="127"/>
      <c r="G19" s="127"/>
      <c r="H19" s="180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.75" customHeight="1">
      <c r="A20" s="180"/>
      <c r="B20" s="16" t="s">
        <v>200</v>
      </c>
      <c r="C20" s="127"/>
      <c r="D20" s="127"/>
      <c r="E20" s="127"/>
      <c r="F20" s="127"/>
      <c r="G20" s="127"/>
      <c r="H20" s="18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2.75" customHeight="1">
      <c r="A21" s="180"/>
      <c r="B21" s="16" t="s">
        <v>201</v>
      </c>
      <c r="C21" s="127"/>
      <c r="D21" s="127"/>
      <c r="E21" s="127"/>
      <c r="F21" s="127"/>
      <c r="G21" s="127"/>
      <c r="H21" s="18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2.75" customHeight="1">
      <c r="A22" s="180"/>
      <c r="B22" s="127"/>
      <c r="C22" s="127"/>
      <c r="D22" s="127"/>
      <c r="E22" s="127"/>
      <c r="F22" s="127"/>
      <c r="G22" s="127"/>
      <c r="H22" s="18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180"/>
      <c r="B23" s="182" t="s">
        <v>87</v>
      </c>
      <c r="C23" s="127"/>
      <c r="D23" s="127"/>
      <c r="E23" s="127"/>
      <c r="F23" s="127"/>
      <c r="G23" s="127"/>
      <c r="H23" s="18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2.75" customHeight="1">
      <c r="A24" s="180"/>
      <c r="B24" s="16" t="s">
        <v>202</v>
      </c>
      <c r="C24" s="127"/>
      <c r="D24" s="127"/>
      <c r="E24" s="127"/>
      <c r="F24" s="127"/>
      <c r="G24" s="127"/>
      <c r="H24" s="180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.75" customHeight="1">
      <c r="A25" s="180"/>
      <c r="B25" s="16" t="s">
        <v>203</v>
      </c>
      <c r="C25" s="127"/>
      <c r="D25" s="127"/>
      <c r="E25" s="127"/>
      <c r="F25" s="127"/>
      <c r="G25" s="127"/>
      <c r="H25" s="18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2.75" customHeight="1">
      <c r="A26" s="180"/>
      <c r="B26" s="156"/>
      <c r="C26" s="156"/>
      <c r="D26" s="156"/>
      <c r="E26" s="156"/>
      <c r="F26" s="156"/>
      <c r="G26" s="156"/>
      <c r="H26" s="157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2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7">
    <mergeCell ref="A1:B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2024-04-14T17:05:18Z</dcterms:created>
  <dc:creator>Kristi Tiido</dc:creator>
</cp:coreProperties>
</file>